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00" windowHeight="7230"/>
  </bookViews>
  <sheets>
    <sheet name="Projekty" sheetId="1" r:id="rId1"/>
    <sheet name="HodnotiaciFormular" sheetId="2" r:id="rId2"/>
    <sheet name="Harmonogram" sheetId="3" r:id="rId3"/>
  </sheets>
  <calcPr calcId="145621"/>
</workbook>
</file>

<file path=xl/calcChain.xml><?xml version="1.0" encoding="utf-8"?>
<calcChain xmlns="http://schemas.openxmlformats.org/spreadsheetml/2006/main">
  <c r="CI32" i="1" l="1"/>
  <c r="AD32" i="1"/>
  <c r="AB32" i="1"/>
  <c r="CI33" i="1"/>
  <c r="AD33" i="1"/>
  <c r="AB33" i="1"/>
  <c r="CI13" i="1"/>
  <c r="AD13" i="1"/>
  <c r="AB13" i="1"/>
  <c r="CI28" i="1" l="1"/>
  <c r="AD28" i="1"/>
  <c r="AB28" i="1"/>
  <c r="CI12" i="1"/>
  <c r="AD12" i="1"/>
  <c r="AB12" i="1"/>
  <c r="CI17" i="1" l="1"/>
  <c r="AD17" i="1"/>
  <c r="CI38" i="1"/>
  <c r="AD38" i="1"/>
  <c r="AB38" i="1"/>
  <c r="CI39" i="1"/>
  <c r="AD39" i="1"/>
  <c r="AB39" i="1"/>
  <c r="CI5" i="1"/>
  <c r="AD5" i="1"/>
  <c r="AB5" i="1"/>
  <c r="CI35" i="1"/>
  <c r="AD35" i="1"/>
  <c r="AB35" i="1"/>
  <c r="CI34" i="1"/>
  <c r="AD34" i="1"/>
  <c r="AB34" i="1"/>
  <c r="CI31" i="1"/>
  <c r="AD31" i="1"/>
  <c r="AB31" i="1"/>
  <c r="CI30" i="1"/>
  <c r="AD30" i="1"/>
  <c r="AB30" i="1"/>
  <c r="CI27" i="1"/>
  <c r="AD27" i="1"/>
  <c r="AB27" i="1"/>
  <c r="CI26" i="1"/>
  <c r="AD26" i="1"/>
  <c r="AB26" i="1"/>
  <c r="CI25" i="1"/>
  <c r="AD25" i="1"/>
  <c r="AB25" i="1"/>
  <c r="CI24" i="1"/>
  <c r="AD24" i="1"/>
  <c r="AB24" i="1"/>
  <c r="CI23" i="1"/>
  <c r="AD23" i="1"/>
  <c r="AB23" i="1"/>
  <c r="CI22" i="1"/>
  <c r="AD22" i="1"/>
  <c r="AB22" i="1"/>
  <c r="CI21" i="1"/>
  <c r="AD21" i="1"/>
  <c r="AB21" i="1"/>
  <c r="CI20" i="1"/>
  <c r="AD20" i="1"/>
  <c r="AB20" i="1"/>
  <c r="CI19" i="1"/>
  <c r="AD19" i="1"/>
  <c r="AB19" i="1"/>
  <c r="CI18" i="1"/>
  <c r="AD18" i="1"/>
  <c r="CI14" i="1"/>
  <c r="AD14" i="1"/>
  <c r="AB14" i="1"/>
  <c r="CI15" i="1"/>
  <c r="AD15" i="1"/>
  <c r="CI11" i="1"/>
  <c r="AD11" i="1"/>
  <c r="AB11" i="1"/>
  <c r="CI10" i="1"/>
  <c r="AD10" i="1"/>
  <c r="AB10" i="1"/>
  <c r="CI9" i="1"/>
  <c r="AD9" i="1"/>
  <c r="AB9" i="1"/>
  <c r="CI8" i="1"/>
  <c r="AD8" i="1"/>
  <c r="AB8" i="1"/>
  <c r="CI7" i="1"/>
  <c r="AD7" i="1"/>
  <c r="AB7" i="1"/>
  <c r="CI6" i="1"/>
  <c r="AD6" i="1"/>
  <c r="AB6" i="1"/>
  <c r="AH2" i="1" l="1"/>
  <c r="BT2" i="1"/>
  <c r="AQ2" i="1"/>
  <c r="AU2" i="1"/>
  <c r="BB2" i="1"/>
  <c r="BF2" i="1"/>
  <c r="CB2" i="1"/>
  <c r="BG2" i="1"/>
  <c r="CH2" i="1" l="1"/>
  <c r="CG2" i="1"/>
  <c r="CF2" i="1"/>
  <c r="CE2" i="1"/>
  <c r="CD2" i="1"/>
  <c r="CC2" i="1"/>
  <c r="CA2" i="1"/>
  <c r="BZ2" i="1"/>
  <c r="BY2" i="1"/>
  <c r="BX2" i="1"/>
  <c r="BW2" i="1"/>
  <c r="BV2" i="1"/>
  <c r="BU2" i="1"/>
  <c r="BS2" i="1"/>
  <c r="BR2" i="1"/>
  <c r="BQ2" i="1"/>
  <c r="BP2" i="1"/>
  <c r="BO2" i="1"/>
  <c r="BN2" i="1"/>
  <c r="BM2" i="1"/>
  <c r="BL2" i="1"/>
  <c r="BK2" i="1"/>
  <c r="BJ2" i="1"/>
  <c r="BI2" i="1"/>
  <c r="BH2" i="1"/>
  <c r="BE2" i="1"/>
  <c r="BD2" i="1"/>
  <c r="BC2" i="1"/>
  <c r="BA2" i="1"/>
  <c r="AZ2" i="1"/>
  <c r="AY2" i="1"/>
  <c r="AX2" i="1"/>
  <c r="AW2" i="1"/>
  <c r="AV2" i="1"/>
  <c r="AT2" i="1"/>
  <c r="AS2" i="1"/>
  <c r="AR2" i="1"/>
  <c r="AP2" i="1"/>
  <c r="AO2" i="1"/>
  <c r="AN2" i="1"/>
  <c r="AM2" i="1"/>
  <c r="AL2" i="1"/>
  <c r="AK2" i="1"/>
  <c r="AJ2" i="1"/>
  <c r="AI2" i="1"/>
  <c r="AG2" i="1"/>
  <c r="AF2" i="1"/>
  <c r="AE2" i="1"/>
  <c r="C20" i="2" l="1"/>
  <c r="D20" i="2"/>
  <c r="E20" i="2"/>
  <c r="F20" i="2"/>
  <c r="G20" i="2"/>
  <c r="H20" i="2"/>
  <c r="I20" i="2"/>
  <c r="J20" i="2"/>
  <c r="K20" i="2"/>
  <c r="L20" i="2"/>
  <c r="M20" i="2"/>
  <c r="N20" i="2"/>
</calcChain>
</file>

<file path=xl/sharedStrings.xml><?xml version="1.0" encoding="utf-8"?>
<sst xmlns="http://schemas.openxmlformats.org/spreadsheetml/2006/main" count="434" uniqueCount="339">
  <si>
    <t>Študenti na projekte</t>
  </si>
  <si>
    <t>Mal hodnotit :</t>
  </si>
  <si>
    <t>Ohodnotil :</t>
  </si>
  <si>
    <t>Požiadavky</t>
  </si>
  <si>
    <t>KST</t>
  </si>
  <si>
    <t>KIS</t>
  </si>
  <si>
    <t>KI</t>
  </si>
  <si>
    <t>KMME</t>
  </si>
  <si>
    <t>KME</t>
  </si>
  <si>
    <t>poradové číslo - stoly</t>
  </si>
  <si>
    <t>Zameranie</t>
  </si>
  <si>
    <t>Rok start</t>
  </si>
  <si>
    <t>Cislo v roku</t>
  </si>
  <si>
    <t>Číslo projektu</t>
  </si>
  <si>
    <t>Názov projektu</t>
  </si>
  <si>
    <t>Zásuviek 220V</t>
  </si>
  <si>
    <t>Veľký stôl - viac zariadení</t>
  </si>
  <si>
    <t>Ďalšie požiadavky (text)</t>
  </si>
  <si>
    <t>Semester 3</t>
  </si>
  <si>
    <t>Semester 1</t>
  </si>
  <si>
    <t>Študenti</t>
  </si>
  <si>
    <t>Hodnotitelia</t>
  </si>
  <si>
    <t>Adamko</t>
  </si>
  <si>
    <t>Bachratý</t>
  </si>
  <si>
    <t>Buzna</t>
  </si>
  <si>
    <t>Cimrak</t>
  </si>
  <si>
    <t>Dubovec</t>
  </si>
  <si>
    <t>Durisova</t>
  </si>
  <si>
    <t>Gábor</t>
  </si>
  <si>
    <t>Gábrišová</t>
  </si>
  <si>
    <t>Grondžák</t>
  </si>
  <si>
    <t>Hrkút</t>
  </si>
  <si>
    <t>Chochlík</t>
  </si>
  <si>
    <t>Janáček</t>
  </si>
  <si>
    <t>Janech</t>
  </si>
  <si>
    <t>Jánošíková</t>
  </si>
  <si>
    <t>Kaukič</t>
  </si>
  <si>
    <t>Koháni</t>
  </si>
  <si>
    <t>Kozubíková</t>
  </si>
  <si>
    <t>Kršák</t>
  </si>
  <si>
    <t>Kucharcikova</t>
  </si>
  <si>
    <t>Levashenko</t>
  </si>
  <si>
    <t>Majer</t>
  </si>
  <si>
    <t>Martincová</t>
  </si>
  <si>
    <t>Marton</t>
  </si>
  <si>
    <t>Matiaško</t>
  </si>
  <si>
    <t>Pančíková</t>
  </si>
  <si>
    <t>Peško</t>
  </si>
  <si>
    <t>Ružbarský</t>
  </si>
  <si>
    <t>Stankovianska</t>
  </si>
  <si>
    <t>Szendreyová</t>
  </si>
  <si>
    <t>Tavač M.</t>
  </si>
  <si>
    <t>Tavač V.</t>
  </si>
  <si>
    <t>Tarábek</t>
  </si>
  <si>
    <t>Toth</t>
  </si>
  <si>
    <t>Václavková</t>
  </si>
  <si>
    <t>Zábovská</t>
  </si>
  <si>
    <t>Zábovský</t>
  </si>
  <si>
    <t>Zaitseva</t>
  </si>
  <si>
    <t>Lekýr</t>
  </si>
  <si>
    <t>Hodnotilo</t>
  </si>
  <si>
    <t>Malo hodnotit</t>
  </si>
  <si>
    <t>Úspešnosť projektu</t>
  </si>
  <si>
    <t>Pridelené body
študenti semester 3</t>
  </si>
  <si>
    <t>Pridelené body
študenti semester 1</t>
  </si>
  <si>
    <t>IS</t>
  </si>
  <si>
    <t>Inteligentná analýza obrazu</t>
  </si>
  <si>
    <t>Mária Dóšová</t>
  </si>
  <si>
    <t>Michal Hrín2</t>
  </si>
  <si>
    <t>Martin Dindoffer</t>
  </si>
  <si>
    <t>IN.PRO – Interaktívny nástroj na podporu rozhodovania</t>
  </si>
  <si>
    <t>Roman Kardoš</t>
  </si>
  <si>
    <t>Ľuboslav Kardoš</t>
  </si>
  <si>
    <t>Nemocničný informačný systém</t>
  </si>
  <si>
    <t>Štefan Mikolajčík</t>
  </si>
  <si>
    <t>Martin Zárecký</t>
  </si>
  <si>
    <t>Tomáš Gašpar</t>
  </si>
  <si>
    <t>Intranetové riešenia pre Fakultu riadenia a informatiky</t>
  </si>
  <si>
    <t>Daniel Dvonč</t>
  </si>
  <si>
    <t>Michal Ďuračík</t>
  </si>
  <si>
    <t>Martin Gaňa</t>
  </si>
  <si>
    <t>Juraj Lúdik</t>
  </si>
  <si>
    <t>Martin Svítok</t>
  </si>
  <si>
    <t>Erika Ištoková</t>
  </si>
  <si>
    <t>Róbert Mažgut</t>
  </si>
  <si>
    <t>František Kadáš</t>
  </si>
  <si>
    <t xml:space="preserve">doc. RNDr. Katarína Bachratá, PhD., </t>
  </si>
  <si>
    <t>Nástroj UML .FRI</t>
  </si>
  <si>
    <t>Vincent Jurčišin-Kukľa</t>
  </si>
  <si>
    <t>Digitálna typografia a vizualizácia - elektronická príprava dokumentov</t>
  </si>
  <si>
    <t>Martin Noga</t>
  </si>
  <si>
    <t>Peter Šino</t>
  </si>
  <si>
    <t>Peter Vrtiak</t>
  </si>
  <si>
    <t>Katarína Manduchová</t>
  </si>
  <si>
    <t>Analýza algoritmov získavania znalosti v databázach</t>
  </si>
  <si>
    <t>Peter Šulo</t>
  </si>
  <si>
    <t>Návrh a implementácia softvérového nástroja pre analýzu spoľahlivosti systém</t>
  </si>
  <si>
    <t>Branislav Pika</t>
  </si>
  <si>
    <t>Tvorba umelej inteligencie pre počítačové hry</t>
  </si>
  <si>
    <t xml:space="preserve">Ing. Peter Tarábek, PhD., </t>
  </si>
  <si>
    <t>Tomáš Fekiač</t>
  </si>
  <si>
    <t>Martin Olešnaník</t>
  </si>
  <si>
    <t>Tomáš Turzík</t>
  </si>
  <si>
    <t>Aplikácie modelovania a spracovania dát</t>
  </si>
  <si>
    <t>Michaela Štefáková</t>
  </si>
  <si>
    <t>Matúš Masaryk</t>
  </si>
  <si>
    <t>Implementácia podporného systému pre vedenie cvičení</t>
  </si>
  <si>
    <t xml:space="preserve">prof. Ing. Vitaly Levashenko, PhD., </t>
  </si>
  <si>
    <t>Jozef Lasok</t>
  </si>
  <si>
    <t>Andrej Forgáč</t>
  </si>
  <si>
    <t>Branislav Janošík</t>
  </si>
  <si>
    <t>Stanislav Lieskovský</t>
  </si>
  <si>
    <t>Optimalizácia umiestnenia staníc záchrannej zdravotnej služby</t>
  </si>
  <si>
    <t>Peter Matejko</t>
  </si>
  <si>
    <t>Implementácia softvérovej knižnice pre agentovo orientovanú simuláciu</t>
  </si>
  <si>
    <t>Ján Rabčan</t>
  </si>
  <si>
    <t>Roman Gešo</t>
  </si>
  <si>
    <t>Petra Poklonová</t>
  </si>
  <si>
    <t>Roman Behúl</t>
  </si>
  <si>
    <t>Systém pre spracovanie funkcii viachodnotovej logiky</t>
  </si>
  <si>
    <t>Tomáš Papp</t>
  </si>
  <si>
    <t>Matej Petrák</t>
  </si>
  <si>
    <t>Peter Ballay</t>
  </si>
  <si>
    <t>Jakub Svancár</t>
  </si>
  <si>
    <t>NAO - rozvoj schopností humanoidného robota</t>
  </si>
  <si>
    <t>Andrej Gašpierik</t>
  </si>
  <si>
    <t>Marek Hvolka</t>
  </si>
  <si>
    <t>Pavol Drozd</t>
  </si>
  <si>
    <t>Aplikácie rozšírenej reality</t>
  </si>
  <si>
    <t>Róbert Grešo</t>
  </si>
  <si>
    <t>Michal Boškaj</t>
  </si>
  <si>
    <t>Modelovanie a riešenie kombinovaných umiestňovacích a distribučných úloh</t>
  </si>
  <si>
    <t>Štefan Mrázik</t>
  </si>
  <si>
    <t>Štatistické spracovanie ekonomických dát a predikcie v prostredí RStudia</t>
  </si>
  <si>
    <t xml:space="preserve">Ing. Lucia Pančíková, PhD., </t>
  </si>
  <si>
    <t>Patrik Brňák</t>
  </si>
  <si>
    <t>Tomáš Šálek</t>
  </si>
  <si>
    <t>Adam Stromček</t>
  </si>
  <si>
    <t>Jakub Kompiš</t>
  </si>
  <si>
    <t>Oponent</t>
  </si>
  <si>
    <t>Hodnotené projekty
(Číslo projektu podľa hárku "Projekty")</t>
  </si>
  <si>
    <t>Kritérium</t>
  </si>
  <si>
    <t>Bodový rozsah</t>
  </si>
  <si>
    <t>Študenti na projekte - semester 3</t>
  </si>
  <si>
    <t>Študenti na projekte - semester 1</t>
  </si>
  <si>
    <t>Prezentácia</t>
  </si>
  <si>
    <t>Formálna stránka prezentácie</t>
  </si>
  <si>
    <t>0 .. 2</t>
  </si>
  <si>
    <t>Je jasné, čo sa malo spraviť?</t>
  </si>
  <si>
    <t>Zaujala prezentácia</t>
  </si>
  <si>
    <t>Je jasné čo sa spravilo?</t>
  </si>
  <si>
    <t>Je jasné smerovanie (krátkodobé ciele)?</t>
  </si>
  <si>
    <t>Vedel(i) reagovať na otázky</t>
  </si>
  <si>
    <t>Kvalita spracovania</t>
  </si>
  <si>
    <t>Hĺbka vykonanej analýzy v oblasti</t>
  </si>
  <si>
    <t>Použité nové postupy/metódy</t>
  </si>
  <si>
    <t>Overenie vytvoreného riešenia</t>
  </si>
  <si>
    <t>Prínos výsledného riešenia pre prax</t>
  </si>
  <si>
    <t>Extra body (Zodpovedá výsledok počtu študentov na projekt)</t>
  </si>
  <si>
    <t>-5 .. 5</t>
  </si>
  <si>
    <t>Poznámky:</t>
  </si>
  <si>
    <t>Oponent hodnotí projekt ako celok</t>
  </si>
  <si>
    <t>Výpočet výsledných bodov sa robí automaticky vzorcom a to nasledovne:</t>
  </si>
  <si>
    <t>- Úspešnosť projektu (hodnota 0-1): sumárna úspešnosť zo skupín "Prezentácia", "Kvalita spracovania" a "Zodpovedá výsledok počtu študentov na projekt"</t>
  </si>
  <si>
    <t>- Celkovo pridelené body: maximálne prideliťeľné body násobená "Úspešnosťou projektu"</t>
  </si>
  <si>
    <t>Celkové získané body sú podkladom pre pridelenie známky vedúcim projektu</t>
  </si>
  <si>
    <t>Spôsob hodnotenia:</t>
  </si>
  <si>
    <t>Skupina kritérií "Prezentácia"</t>
  </si>
  <si>
    <t>- Hodnotí sa spôsob, ako sú študenti schopní prezentovať výsledky svojej práce.</t>
  </si>
  <si>
    <r>
      <rPr>
        <sz val="11"/>
        <color indexed="8"/>
        <rFont val="Calibri"/>
        <family val="2"/>
        <charset val="238"/>
      </rPr>
      <t xml:space="preserve">- Prideľovanie bodov: 0-nízka úroveň, </t>
    </r>
    <r>
      <rPr>
        <b/>
        <sz val="11"/>
        <color indexed="8"/>
        <rFont val="Calibri"/>
        <family val="2"/>
        <charset val="238"/>
      </rPr>
      <t>1-štandard</t>
    </r>
    <r>
      <rPr>
        <sz val="11"/>
        <color indexed="8"/>
        <rFont val="Calibri"/>
        <family val="2"/>
        <charset val="238"/>
      </rPr>
      <t>, 2-veľmi dobrá úroveň</t>
    </r>
  </si>
  <si>
    <t>Skupina kritérií "Kvalita spracovania"</t>
  </si>
  <si>
    <t>- Hodnotí sa práca študentov na projekte</t>
  </si>
  <si>
    <t>Kritérium "Zodpovedá výsledok počtu študentov na projekt"</t>
  </si>
  <si>
    <t>- Zohľadnenie počtu študentov na projekte a celková vykonaná práca študentov</t>
  </si>
  <si>
    <r>
      <rPr>
        <sz val="11"/>
        <color indexed="8"/>
        <rFont val="Calibri"/>
        <family val="2"/>
        <charset val="238"/>
      </rPr>
      <t>- Prideľovanie bodov: body sa pripočítavajú/odpočítavajú od celkového počtu (</t>
    </r>
    <r>
      <rPr>
        <b/>
        <sz val="11"/>
        <color indexed="8"/>
        <rFont val="Calibri"/>
        <family val="2"/>
        <charset val="238"/>
      </rPr>
      <t>0-štandard</t>
    </r>
    <r>
      <rPr>
        <sz val="11"/>
        <color indexed="8"/>
        <rFont val="Calibri"/>
        <family val="2"/>
        <charset val="238"/>
      </rPr>
      <t>)</t>
    </r>
  </si>
  <si>
    <t>Harmonogram</t>
  </si>
  <si>
    <t>Študenti:</t>
  </si>
  <si>
    <t>8.00-9.00</t>
  </si>
  <si>
    <t>Príprava prezentácií v miestnostiach C1-C4, IC, …</t>
  </si>
  <si>
    <t>Pozn.: Každý projekt bude mať k dispozícii stôl, kde si budú môcť študenti umiestniť počítače, postery, HW zariadenia, atď.</t>
  </si>
  <si>
    <t>9.00-13.00</t>
  </si>
  <si>
    <t>Prezentácie projektu komisiám a ďalším záujemcom a diskusia</t>
  </si>
  <si>
    <t>Oponenti:</t>
  </si>
  <si>
    <t>Hodnotenie projektov</t>
  </si>
  <si>
    <t>Pozn.: Oponent musí hodnoťiť pridelené projekty a môže hodnotiť ľubovolné ďalšie projekty.</t>
  </si>
  <si>
    <t>13.00-14.00</t>
  </si>
  <si>
    <t>Odoslanie výsledkov hodnotenia na adresu (emil.krsak@fri.uniza.sk)</t>
  </si>
  <si>
    <t>Garant</t>
  </si>
  <si>
    <t>Ľuboš Michal</t>
  </si>
  <si>
    <t>Implementácia simulačného modelu správania sa chodcov</t>
  </si>
  <si>
    <t>Bachratá</t>
  </si>
  <si>
    <t>Blaško</t>
  </si>
  <si>
    <t>Jankovič</t>
  </si>
  <si>
    <t>Klimo</t>
  </si>
  <si>
    <t>Palúch S.</t>
  </si>
  <si>
    <t>KMMOA</t>
  </si>
  <si>
    <t>KMNT</t>
  </si>
  <si>
    <t>CIT</t>
  </si>
  <si>
    <t>Lendel</t>
  </si>
  <si>
    <t>Meško</t>
  </si>
  <si>
    <t>Mičic</t>
  </si>
  <si>
    <t>Varga</t>
  </si>
  <si>
    <t>Milan Straka</t>
  </si>
  <si>
    <t>IS,INPR</t>
  </si>
  <si>
    <t>Marek Drevenák</t>
  </si>
  <si>
    <t>Róbert Joštiak</t>
  </si>
  <si>
    <t>Marek Korenčiak</t>
  </si>
  <si>
    <t xml:space="preserve">prof. RNDr. Jaroslav Janáček, CSc., </t>
  </si>
  <si>
    <t>Michal Váňa</t>
  </si>
  <si>
    <t xml:space="preserve">prof. Ing. Karol Matiaško, PhD., </t>
  </si>
  <si>
    <t>Tomáš Gruchala</t>
  </si>
  <si>
    <t>Pavol Mišudík</t>
  </si>
  <si>
    <t>Tomáš Šípoš</t>
  </si>
  <si>
    <t>Jakub Bedlek</t>
  </si>
  <si>
    <t>Vladimír Iždinský</t>
  </si>
  <si>
    <t xml:space="preserve">Ing. Patrik Hrkút, PhD., </t>
  </si>
  <si>
    <t>Jozef Mikula</t>
  </si>
  <si>
    <t>Igor Domanický</t>
  </si>
  <si>
    <t>Lukáš Grieger</t>
  </si>
  <si>
    <t>VIZAMIS – systém pre spracovanie a zobrazenie dát železničnej dopravy</t>
  </si>
  <si>
    <t xml:space="preserve">Ing. Ján Ružbarský, PhD., </t>
  </si>
  <si>
    <t>Tibor Brňák</t>
  </si>
  <si>
    <t>Matej Mahút</t>
  </si>
  <si>
    <t>Lukáš Machút</t>
  </si>
  <si>
    <t xml:space="preserve">doc. Ing. Ján Janech, PhD., </t>
  </si>
  <si>
    <t xml:space="preserve">RNDr. Rudolf Blaško, PhD., </t>
  </si>
  <si>
    <t>Ondrej Kaššovic</t>
  </si>
  <si>
    <t xml:space="preserve">prof. Ing. Elena Zaitseva, PhD., </t>
  </si>
  <si>
    <t>INPR,IS</t>
  </si>
  <si>
    <t xml:space="preserve">doc. Ing. Norbert Adamko, PhD., </t>
  </si>
  <si>
    <t>Peter Kvasňovský</t>
  </si>
  <si>
    <t>Tibor Valach</t>
  </si>
  <si>
    <t>Matúš Mrázik</t>
  </si>
  <si>
    <t>Tomáš Kuric</t>
  </si>
  <si>
    <t>Samuel Kontriš</t>
  </si>
  <si>
    <t>Michal Calík</t>
  </si>
  <si>
    <t xml:space="preserve">Ing. Katarína Zábovská, PhD., </t>
  </si>
  <si>
    <t>Adriána Kohanová</t>
  </si>
  <si>
    <t xml:space="preserve">prof. Ing. Ľudmila Jánošíková, PhD., </t>
  </si>
  <si>
    <t xml:space="preserve">Ing. Peter Jankovič, PhD., </t>
  </si>
  <si>
    <t>IS,ASI</t>
  </si>
  <si>
    <t xml:space="preserve">prof. Ing. Martin Klimo, PhD., </t>
  </si>
  <si>
    <t xml:space="preserve">doc. Ing. Michal Zábovský, PhD., </t>
  </si>
  <si>
    <t>Lukáš Durnek</t>
  </si>
  <si>
    <t>Roman Droppa</t>
  </si>
  <si>
    <t>Matúš Bobrovčan</t>
  </si>
  <si>
    <t>Marián Janošík</t>
  </si>
  <si>
    <t xml:space="preserve">doc. RNDr. Štefan Peško, PhD., </t>
  </si>
  <si>
    <t>IS,MN</t>
  </si>
  <si>
    <t>MN,IS</t>
  </si>
  <si>
    <t>IS,PI</t>
  </si>
  <si>
    <t>Vývoj informačných systémov a tvorba SW pre on-line poskytovanie špedičných služieb</t>
  </si>
  <si>
    <t xml:space="preserve">Ing. Zuzana Kozubíková, PhD., </t>
  </si>
  <si>
    <t>Peter Gdovin</t>
  </si>
  <si>
    <t>Softvérová podpora pre modelovanie pohybu elastických objektov v kvapaline</t>
  </si>
  <si>
    <t xml:space="preserve">doc. Mgr. Ivan Cimrák, Dr., </t>
  </si>
  <si>
    <t>Filip Mučka</t>
  </si>
  <si>
    <t>Júlia Tomášiková</t>
  </si>
  <si>
    <t>Milan Sluka</t>
  </si>
  <si>
    <t>Informačný systém pre konferenciu OSSConf</t>
  </si>
  <si>
    <t>Patrik Lúdik</t>
  </si>
  <si>
    <t>Reštauračný informačný systém</t>
  </si>
  <si>
    <t xml:space="preserve">Ing. Viliam Tavač, PhD., </t>
  </si>
  <si>
    <t>Marián Kusenda</t>
  </si>
  <si>
    <t>Martina Ježíková</t>
  </si>
  <si>
    <t>Lucia Jaroščiaková</t>
  </si>
  <si>
    <t>Ľubomír Kovalčík</t>
  </si>
  <si>
    <t>Peter Kapusta</t>
  </si>
  <si>
    <t>Jakub Vráb</t>
  </si>
  <si>
    <t>Dominik Pethö</t>
  </si>
  <si>
    <t>Matej Antoška</t>
  </si>
  <si>
    <t>Matej Gajdoš</t>
  </si>
  <si>
    <t>Martin Záň</t>
  </si>
  <si>
    <t>Miroslav Jahelka</t>
  </si>
  <si>
    <t>OptSim - softvérový nástroj na návrh dopravných systémov</t>
  </si>
  <si>
    <t xml:space="preserve">Ing. Michal Koháni, PhD., </t>
  </si>
  <si>
    <t>Jozef Múčka</t>
  </si>
  <si>
    <t>Internet vecí</t>
  </si>
  <si>
    <t>Juraj Škorvánek</t>
  </si>
  <si>
    <t>Šimon Sedliak</t>
  </si>
  <si>
    <t>Vladimír Šimjak</t>
  </si>
  <si>
    <t>Roman Popper</t>
  </si>
  <si>
    <t>Andrej Bronček</t>
  </si>
  <si>
    <t>FRI-REC Knowledge Base Management System</t>
  </si>
  <si>
    <t xml:space="preserve">Ing. Marek Tavač, PhD., </t>
  </si>
  <si>
    <t>Lukáš Konkoľ</t>
  </si>
  <si>
    <t>Oľga Chovancová</t>
  </si>
  <si>
    <t>Martin Korec</t>
  </si>
  <si>
    <t>Peter Reguli</t>
  </si>
  <si>
    <t>Daniela Tothová</t>
  </si>
  <si>
    <t>Maroš Novák</t>
  </si>
  <si>
    <t>Simulácia pohybu mikročastíc v kvapaline</t>
  </si>
  <si>
    <t>Jozef Pilátik</t>
  </si>
  <si>
    <t>iSW Project Managment</t>
  </si>
  <si>
    <t xml:space="preserve">Ing. Matej Meško, PhD., </t>
  </si>
  <si>
    <t>Milo Benčo</t>
  </si>
  <si>
    <t>Radovan Račák</t>
  </si>
  <si>
    <t>Kvet Michal</t>
  </si>
  <si>
    <t>Vajsová</t>
  </si>
  <si>
    <t>Kvaššay</t>
  </si>
  <si>
    <t>Kostolný</t>
  </si>
  <si>
    <t>Jančigová</t>
  </si>
  <si>
    <t>Rozpracovanie softvérovéj aplikácii pre zistenie psychologickej charakteristiky osoby na základe analýzy podpisu</t>
  </si>
  <si>
    <t>Hrnčiar</t>
  </si>
  <si>
    <t>Segeč</t>
  </si>
  <si>
    <t>Boháčik</t>
  </si>
  <si>
    <t>pripojenie na internet (stačí wifi, istejší by bol kábel), stôl pri stene (kvôli zaveseniu plagátu)</t>
  </si>
  <si>
    <t>Prosím o čo najväčší priestor (stôl) kvôli počtu študentov a aspoň 1 zásuvku pre NB</t>
  </si>
  <si>
    <t>František Kajánek</t>
  </si>
  <si>
    <t>Rastislav Varga</t>
  </si>
  <si>
    <t>Jaroslav Janiga</t>
  </si>
  <si>
    <t>Matej Papík</t>
  </si>
  <si>
    <t>Lukáš Hulata</t>
  </si>
  <si>
    <t>pripojenie na internet, tieto dva projekty budú mať spoločný stôl a prezentovať ako jeden projekt</t>
  </si>
  <si>
    <t>Tomáš Čavojský</t>
  </si>
  <si>
    <t>Patrik Kruželák</t>
  </si>
  <si>
    <t>Matin Durny</t>
  </si>
  <si>
    <t>Jozef Hošták</t>
  </si>
  <si>
    <t>Martina Divinská</t>
  </si>
  <si>
    <t>IS pre podporu ukladania, vyhľadávania, indexovania vedeckých publikácií, časopisov</t>
  </si>
  <si>
    <t>Rudolf Cvacho</t>
  </si>
  <si>
    <t>Aplikácia informačných systémov a tvorba SW pre posúdenie súčasného stavu a prognózu implementácie princípov spoločensky zodpovedného podnikania (CSR)</t>
  </si>
  <si>
    <t>Ing. Emese Tokarčíková, PhD.</t>
  </si>
  <si>
    <t>Terézia Jurigová</t>
  </si>
  <si>
    <t>Peter Šaradin</t>
  </si>
  <si>
    <t>Michal Karpiš</t>
  </si>
  <si>
    <t>Andrea Sládková</t>
  </si>
  <si>
    <t>Marek Vozárik</t>
  </si>
  <si>
    <t>doc. Ing. Mária Ďurišová, PhD.</t>
  </si>
  <si>
    <t>Využitie ifnormačných technológií pri finančnom plánovaní v podniku</t>
  </si>
  <si>
    <t>Hodnotenie a predikcia finančnej situácie podniku s programovou podporou</t>
  </si>
  <si>
    <t>IS-HI</t>
  </si>
  <si>
    <t>Informačný systém dopravného podniku</t>
  </si>
  <si>
    <t xml:space="preserve">doc. RNDr. Stanislav Palúch, CSc., </t>
  </si>
  <si>
    <t>Monika Šimová</t>
  </si>
  <si>
    <t>Martin Vrtík</t>
  </si>
  <si>
    <t>Klára Vrábľová</t>
  </si>
  <si>
    <t>Martin Ľuba</t>
  </si>
  <si>
    <t>Radovan Šušuk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</si>
</sst>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K0"/>
    <numFmt numFmtId="165" formatCode="0.0000"/>
  </numFmts>
  <fonts count="13" x14ac:knownFonts="1">
    <font>
      <sz val="11"/>
      <color indexed="8"/>
      <name val="Calibri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6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4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</font>
    <font>
      <b/>
      <sz val="11"/>
      <color rgb="FF00B05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indexed="15"/>
        <bgColor indexed="10"/>
      </patternFill>
    </fill>
    <fill>
      <patternFill patternType="solid">
        <fgColor indexed="13"/>
        <bgColor indexed="10"/>
      </patternFill>
    </fill>
    <fill>
      <patternFill patternType="solid">
        <fgColor indexed="16"/>
        <bgColor indexed="17"/>
      </patternFill>
    </fill>
    <fill>
      <patternFill patternType="solid">
        <fgColor indexed="12"/>
        <bgColor indexed="13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Protection="0"/>
    <xf numFmtId="0" fontId="11" fillId="0" borderId="0" applyNumberFormat="0" applyFill="0" applyProtection="0"/>
  </cellStyleXfs>
  <cellXfs count="322">
    <xf numFmtId="0" fontId="0" fillId="0" borderId="0" xfId="0" applyNumberFormat="1" applyFill="1" applyProtection="1"/>
    <xf numFmtId="0" fontId="0" fillId="2" borderId="1" xfId="0" applyNumberFormat="1" applyFill="1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center" wrapText="1"/>
    </xf>
    <xf numFmtId="0" fontId="0" fillId="2" borderId="1" xfId="0" applyNumberFormat="1" applyFill="1" applyBorder="1" applyAlignment="1" applyProtection="1">
      <alignment wrapText="1"/>
    </xf>
    <xf numFmtId="0" fontId="0" fillId="2" borderId="2" xfId="0" applyNumberFormat="1" applyFill="1" applyBorder="1" applyAlignment="1" applyProtection="1">
      <alignment horizontal="center" wrapText="1"/>
    </xf>
    <xf numFmtId="0" fontId="0" fillId="2" borderId="3" xfId="0" applyNumberFormat="1" applyFill="1" applyBorder="1" applyAlignment="1" applyProtection="1">
      <alignment horizontal="center" wrapText="1"/>
    </xf>
    <xf numFmtId="0" fontId="0" fillId="2" borderId="2" xfId="0" applyNumberFormat="1" applyFill="1" applyBorder="1" applyAlignment="1" applyProtection="1">
      <alignment horizontal="center"/>
    </xf>
    <xf numFmtId="0" fontId="0" fillId="2" borderId="4" xfId="0" applyNumberFormat="1" applyFill="1" applyBorder="1" applyAlignment="1" applyProtection="1">
      <alignment horizontal="center" wrapText="1"/>
    </xf>
    <xf numFmtId="0" fontId="0" fillId="2" borderId="0" xfId="0" applyNumberFormat="1" applyFill="1" applyAlignment="1" applyProtection="1">
      <alignment horizontal="center" wrapText="1"/>
    </xf>
    <xf numFmtId="0" fontId="0" fillId="0" borderId="0" xfId="0" applyNumberFormat="1" applyFill="1" applyAlignment="1" applyProtection="1">
      <alignment wrapText="1"/>
    </xf>
    <xf numFmtId="0" fontId="0" fillId="0" borderId="0" xfId="0" applyNumberFormat="1" applyFill="1" applyAlignment="1" applyProtection="1">
      <alignment horizontal="center" wrapText="1"/>
    </xf>
    <xf numFmtId="0" fontId="0" fillId="2" borderId="5" xfId="0" applyNumberFormat="1" applyFill="1" applyBorder="1" applyAlignment="1" applyProtection="1">
      <alignment horizontal="center" wrapText="1"/>
    </xf>
    <xf numFmtId="0" fontId="0" fillId="2" borderId="2" xfId="0" applyNumberFormat="1" applyFill="1" applyBorder="1" applyAlignment="1" applyProtection="1">
      <alignment wrapText="1"/>
    </xf>
    <xf numFmtId="0" fontId="0" fillId="2" borderId="3" xfId="0" applyNumberFormat="1" applyFill="1" applyBorder="1" applyAlignment="1" applyProtection="1">
      <alignment wrapText="1"/>
    </xf>
    <xf numFmtId="0" fontId="0" fillId="2" borderId="6" xfId="0" applyNumberFormat="1" applyFill="1" applyBorder="1" applyAlignment="1" applyProtection="1">
      <alignment wrapText="1"/>
    </xf>
    <xf numFmtId="0" fontId="0" fillId="2" borderId="8" xfId="0" applyNumberFormat="1" applyFill="1" applyBorder="1" applyAlignment="1" applyProtection="1">
      <alignment wrapText="1"/>
    </xf>
    <xf numFmtId="0" fontId="0" fillId="2" borderId="9" xfId="0" applyNumberFormat="1" applyFill="1" applyBorder="1" applyAlignment="1" applyProtection="1">
      <alignment wrapText="1"/>
    </xf>
    <xf numFmtId="0" fontId="0" fillId="2" borderId="10" xfId="0" applyNumberFormat="1" applyFill="1" applyBorder="1" applyAlignment="1" applyProtection="1">
      <alignment wrapText="1"/>
    </xf>
    <xf numFmtId="0" fontId="0" fillId="2" borderId="2" xfId="0" applyNumberFormat="1" applyFill="1" applyBorder="1" applyAlignment="1" applyProtection="1">
      <alignment horizontal="center" textRotation="90"/>
    </xf>
    <xf numFmtId="0" fontId="0" fillId="2" borderId="3" xfId="0" applyNumberFormat="1" applyFill="1" applyBorder="1" applyAlignment="1" applyProtection="1">
      <alignment horizontal="center" textRotation="90"/>
    </xf>
    <xf numFmtId="0" fontId="0" fillId="2" borderId="1" xfId="0" applyNumberFormat="1" applyFill="1" applyBorder="1" applyAlignment="1" applyProtection="1">
      <alignment horizontal="center" textRotation="90"/>
    </xf>
    <xf numFmtId="0" fontId="0" fillId="2" borderId="4" xfId="0" applyNumberFormat="1" applyFill="1" applyBorder="1" applyAlignment="1" applyProtection="1">
      <alignment horizontal="center" textRotation="90"/>
    </xf>
    <xf numFmtId="0" fontId="0" fillId="2" borderId="0" xfId="0" applyNumberFormat="1" applyFill="1" applyAlignment="1" applyProtection="1">
      <alignment horizontal="center" textRotation="90"/>
    </xf>
    <xf numFmtId="0" fontId="0" fillId="2" borderId="2" xfId="0" applyNumberFormat="1" applyFill="1" applyBorder="1" applyAlignment="1" applyProtection="1">
      <alignment horizontal="center" textRotation="90" wrapText="1"/>
    </xf>
    <xf numFmtId="0" fontId="0" fillId="2" borderId="3" xfId="0" applyNumberFormat="1" applyFill="1" applyBorder="1" applyAlignment="1" applyProtection="1">
      <alignment horizontal="center" textRotation="90" wrapText="1"/>
    </xf>
    <xf numFmtId="0" fontId="0" fillId="2" borderId="6" xfId="0" applyNumberFormat="1" applyFill="1" applyBorder="1" applyAlignment="1" applyProtection="1">
      <alignment horizontal="center" textRotation="90" wrapText="1"/>
    </xf>
    <xf numFmtId="0" fontId="0" fillId="2" borderId="11" xfId="0" applyNumberFormat="1" applyFill="1" applyBorder="1" applyAlignment="1" applyProtection="1">
      <alignment horizontal="center" textRotation="90" wrapText="1"/>
    </xf>
    <xf numFmtId="0" fontId="0" fillId="2" borderId="12" xfId="0" applyNumberFormat="1" applyFill="1" applyBorder="1" applyAlignment="1" applyProtection="1">
      <alignment horizontal="center" textRotation="90" wrapText="1"/>
    </xf>
    <xf numFmtId="0" fontId="0" fillId="2" borderId="13" xfId="0" applyNumberFormat="1" applyFill="1" applyBorder="1" applyAlignment="1" applyProtection="1">
      <alignment horizontal="center" textRotation="90" wrapText="1"/>
    </xf>
    <xf numFmtId="164" fontId="0" fillId="2" borderId="4" xfId="0" applyNumberFormat="1" applyFill="1" applyBorder="1" applyAlignment="1" applyProtection="1">
      <alignment horizontal="center" textRotation="90" wrapText="1"/>
    </xf>
    <xf numFmtId="164" fontId="0" fillId="2" borderId="14" xfId="0" applyNumberFormat="1" applyFill="1" applyBorder="1" applyAlignment="1" applyProtection="1">
      <alignment horizontal="center" textRotation="90" wrapText="1"/>
    </xf>
    <xf numFmtId="0" fontId="0" fillId="2" borderId="15" xfId="0" applyNumberFormat="1" applyFill="1" applyBorder="1" applyAlignment="1" applyProtection="1">
      <alignment horizontal="center" textRotation="90" wrapText="1"/>
    </xf>
    <xf numFmtId="0" fontId="0" fillId="0" borderId="16" xfId="0" applyNumberFormat="1" applyFill="1" applyBorder="1" applyProtection="1"/>
    <xf numFmtId="0" fontId="0" fillId="0" borderId="18" xfId="0" applyNumberFormat="1" applyFill="1" applyBorder="1" applyAlignment="1" applyProtection="1">
      <alignment horizontal="center"/>
    </xf>
    <xf numFmtId="0" fontId="0" fillId="0" borderId="19" xfId="0" applyNumberFormat="1" applyFill="1" applyBorder="1" applyAlignment="1" applyProtection="1">
      <alignment horizontal="center"/>
    </xf>
    <xf numFmtId="0" fontId="0" fillId="0" borderId="20" xfId="0" applyNumberFormat="1" applyFill="1" applyBorder="1" applyProtection="1"/>
    <xf numFmtId="0" fontId="0" fillId="0" borderId="0" xfId="0" applyNumberFormat="1" applyFill="1" applyAlignment="1" applyProtection="1">
      <alignment horizontal="center"/>
    </xf>
    <xf numFmtId="165" fontId="0" fillId="0" borderId="0" xfId="0" applyNumberFormat="1" applyFill="1" applyProtection="1"/>
    <xf numFmtId="0" fontId="0" fillId="0" borderId="27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center" vertical="center"/>
    </xf>
    <xf numFmtId="0" fontId="3" fillId="4" borderId="30" xfId="0" applyNumberFormat="1" applyFont="1" applyFill="1" applyBorder="1" applyAlignment="1" applyProtection="1">
      <alignment vertical="center"/>
    </xf>
    <xf numFmtId="0" fontId="0" fillId="0" borderId="22" xfId="0" applyNumberFormat="1" applyFill="1" applyBorder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vertical="center"/>
    </xf>
    <xf numFmtId="0" fontId="0" fillId="4" borderId="32" xfId="0" applyNumberFormat="1" applyFill="1" applyBorder="1" applyAlignment="1" applyProtection="1">
      <alignment horizontal="center" vertical="center" wrapText="1"/>
    </xf>
    <xf numFmtId="0" fontId="0" fillId="4" borderId="30" xfId="0" applyNumberFormat="1" applyFill="1" applyBorder="1" applyAlignment="1" applyProtection="1">
      <alignment horizontal="right" vertical="center"/>
    </xf>
    <xf numFmtId="0" fontId="0" fillId="4" borderId="35" xfId="0" applyNumberFormat="1" applyFill="1" applyBorder="1" applyAlignment="1" applyProtection="1">
      <alignment horizontal="center" vertical="center" wrapText="1"/>
    </xf>
    <xf numFmtId="0" fontId="0" fillId="4" borderId="31" xfId="0" applyNumberFormat="1" applyFill="1" applyBorder="1" applyAlignment="1" applyProtection="1">
      <alignment horizontal="right" vertical="center"/>
    </xf>
    <xf numFmtId="0" fontId="0" fillId="4" borderId="37" xfId="0" applyNumberFormat="1" applyFill="1" applyBorder="1" applyAlignment="1" applyProtection="1">
      <alignment horizontal="center" vertical="center" wrapText="1"/>
    </xf>
    <xf numFmtId="0" fontId="2" fillId="4" borderId="16" xfId="0" applyNumberFormat="1" applyFont="1" applyFill="1" applyBorder="1" applyAlignment="1" applyProtection="1">
      <alignment vertical="center"/>
    </xf>
    <xf numFmtId="0" fontId="0" fillId="4" borderId="38" xfId="0" applyNumberFormat="1" applyFill="1" applyBorder="1" applyAlignment="1" applyProtection="1">
      <alignment horizontal="center" vertical="center"/>
    </xf>
    <xf numFmtId="0" fontId="0" fillId="4" borderId="18" xfId="0" applyNumberFormat="1" applyFill="1" applyBorder="1" applyAlignment="1" applyProtection="1">
      <alignment vertical="center"/>
    </xf>
    <xf numFmtId="0" fontId="0" fillId="4" borderId="27" xfId="0" applyNumberFormat="1" applyFill="1" applyBorder="1" applyAlignment="1" applyProtection="1">
      <alignment horizontal="center" vertical="center"/>
    </xf>
    <xf numFmtId="0" fontId="2" fillId="4" borderId="18" xfId="0" applyNumberFormat="1" applyFont="1" applyFill="1" applyBorder="1" applyAlignment="1" applyProtection="1">
      <alignment vertical="center"/>
    </xf>
    <xf numFmtId="0" fontId="2" fillId="4" borderId="39" xfId="0" applyNumberFormat="1" applyFont="1" applyFill="1" applyBorder="1" applyAlignment="1" applyProtection="1">
      <alignment vertical="center"/>
    </xf>
    <xf numFmtId="0" fontId="0" fillId="0" borderId="41" xfId="0" applyNumberFormat="1" applyFill="1" applyBorder="1" applyAlignment="1" applyProtection="1">
      <alignment vertical="center"/>
    </xf>
    <xf numFmtId="0" fontId="0" fillId="4" borderId="2" xfId="0" applyNumberFormat="1" applyFill="1" applyBorder="1" applyAlignment="1" applyProtection="1">
      <alignment vertical="center"/>
    </xf>
    <xf numFmtId="0" fontId="0" fillId="4" borderId="7" xfId="0" applyNumberFormat="1" applyFill="1" applyBorder="1" applyAlignment="1" applyProtection="1">
      <alignment horizontal="center" vertical="center"/>
    </xf>
    <xf numFmtId="0" fontId="0" fillId="5" borderId="2" xfId="0" applyNumberForma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5" fillId="0" borderId="43" xfId="0" applyNumberFormat="1" applyFont="1" applyFill="1" applyBorder="1" applyAlignment="1" applyProtection="1">
      <alignment vertical="center"/>
    </xf>
    <xf numFmtId="0" fontId="0" fillId="0" borderId="29" xfId="0" applyNumberFormat="1" applyFill="1" applyBorder="1" applyAlignment="1" applyProtection="1">
      <alignment horizontal="center" vertical="center"/>
    </xf>
    <xf numFmtId="0" fontId="0" fillId="0" borderId="29" xfId="0" applyNumberFormat="1" applyFill="1" applyBorder="1" applyAlignment="1" applyProtection="1">
      <alignment vertical="center"/>
    </xf>
    <xf numFmtId="0" fontId="2" fillId="0" borderId="44" xfId="0" applyNumberFormat="1" applyFont="1" applyFill="1" applyBorder="1" applyAlignment="1" applyProtection="1">
      <alignment vertical="center"/>
    </xf>
    <xf numFmtId="0" fontId="0" fillId="0" borderId="45" xfId="0" applyNumberFormat="1" applyFill="1" applyBorder="1" applyAlignment="1" applyProtection="1">
      <alignment vertical="center"/>
    </xf>
    <xf numFmtId="0" fontId="0" fillId="0" borderId="44" xfId="0" applyNumberFormat="1" applyFill="1" applyBorder="1" applyAlignment="1" applyProtection="1">
      <alignment vertical="center"/>
    </xf>
    <xf numFmtId="0" fontId="0" fillId="0" borderId="24" xfId="0" applyNumberFormat="1" applyFill="1" applyBorder="1" applyAlignment="1" applyProtection="1">
      <alignment vertical="center"/>
    </xf>
    <xf numFmtId="0" fontId="0" fillId="0" borderId="25" xfId="0" applyNumberFormat="1" applyFill="1" applyBorder="1" applyAlignment="1" applyProtection="1">
      <alignment horizontal="center" vertical="center"/>
    </xf>
    <xf numFmtId="0" fontId="0" fillId="0" borderId="25" xfId="0" applyNumberFormat="1" applyFill="1" applyBorder="1" applyAlignment="1" applyProtection="1">
      <alignment vertical="center"/>
    </xf>
    <xf numFmtId="0" fontId="0" fillId="0" borderId="21" xfId="0" applyNumberFormat="1" applyFill="1" applyBorder="1" applyAlignment="1" applyProtection="1">
      <alignment vertical="center"/>
    </xf>
    <xf numFmtId="0" fontId="6" fillId="5" borderId="2" xfId="0" applyNumberFormat="1" applyFont="1" applyFill="1" applyBorder="1" applyAlignment="1" applyProtection="1">
      <alignment vertical="top"/>
    </xf>
    <xf numFmtId="14" fontId="6" fillId="5" borderId="2" xfId="0" applyNumberFormat="1" applyFont="1" applyFill="1" applyBorder="1" applyAlignment="1" applyProtection="1">
      <alignment horizontal="center" vertical="top" wrapText="1"/>
    </xf>
    <xf numFmtId="0" fontId="2" fillId="5" borderId="2" xfId="0" applyNumberFormat="1" applyFont="1" applyFill="1" applyBorder="1" applyAlignment="1" applyProtection="1">
      <alignment vertical="top"/>
    </xf>
    <xf numFmtId="0" fontId="0" fillId="5" borderId="7" xfId="0" applyNumberFormat="1" applyFill="1" applyBorder="1" applyAlignment="1" applyProtection="1">
      <alignment vertical="top" wrapText="1"/>
    </xf>
    <xf numFmtId="0" fontId="0" fillId="0" borderId="46" xfId="0" applyNumberFormat="1" applyFill="1" applyBorder="1" applyAlignment="1" applyProtection="1">
      <alignment vertical="top"/>
    </xf>
    <xf numFmtId="0" fontId="0" fillId="0" borderId="47" xfId="0" applyNumberFormat="1" applyFill="1" applyBorder="1" applyAlignment="1" applyProtection="1">
      <alignment vertical="top" wrapText="1"/>
    </xf>
    <xf numFmtId="0" fontId="0" fillId="0" borderId="16" xfId="0" applyNumberFormat="1" applyFill="1" applyBorder="1" applyAlignment="1" applyProtection="1">
      <alignment vertical="top"/>
    </xf>
    <xf numFmtId="0" fontId="0" fillId="0" borderId="38" xfId="0" applyNumberFormat="1" applyFill="1" applyBorder="1" applyAlignment="1" applyProtection="1">
      <alignment vertical="top" wrapText="1"/>
    </xf>
    <xf numFmtId="0" fontId="0" fillId="0" borderId="18" xfId="0" applyNumberFormat="1" applyFill="1" applyBorder="1" applyAlignment="1" applyProtection="1">
      <alignment vertical="top"/>
    </xf>
    <xf numFmtId="0" fontId="0" fillId="0" borderId="27" xfId="0" applyNumberFormat="1" applyFill="1" applyBorder="1" applyAlignment="1" applyProtection="1">
      <alignment vertical="top" wrapText="1"/>
    </xf>
    <xf numFmtId="0" fontId="0" fillId="0" borderId="39" xfId="0" applyNumberFormat="1" applyFill="1" applyBorder="1" applyAlignment="1" applyProtection="1">
      <alignment vertical="top"/>
    </xf>
    <xf numFmtId="0" fontId="0" fillId="0" borderId="42" xfId="0" applyNumberFormat="1" applyFill="1" applyBorder="1" applyAlignment="1" applyProtection="1">
      <alignment vertical="top" wrapText="1"/>
    </xf>
    <xf numFmtId="0" fontId="0" fillId="0" borderId="31" xfId="0" applyNumberFormat="1" applyFill="1" applyBorder="1" applyAlignment="1" applyProtection="1">
      <alignment vertical="top"/>
    </xf>
    <xf numFmtId="0" fontId="0" fillId="0" borderId="32" xfId="0" applyNumberFormat="1" applyFill="1" applyBorder="1" applyAlignment="1" applyProtection="1">
      <alignment vertical="top" wrapText="1"/>
    </xf>
    <xf numFmtId="0" fontId="0" fillId="2" borderId="17" xfId="0" applyNumberFormat="1" applyFill="1" applyBorder="1" applyAlignment="1" applyProtection="1">
      <alignment horizontal="center" textRotation="90" wrapText="1"/>
    </xf>
    <xf numFmtId="0" fontId="0" fillId="0" borderId="16" xfId="0" applyNumberForma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wrapText="1"/>
    </xf>
    <xf numFmtId="0" fontId="8" fillId="0" borderId="15" xfId="0" applyNumberFormat="1" applyFont="1" applyFill="1" applyBorder="1" applyAlignment="1" applyProtection="1">
      <alignment wrapText="1"/>
    </xf>
    <xf numFmtId="0" fontId="9" fillId="3" borderId="2" xfId="0" applyNumberFormat="1" applyFont="1" applyFill="1" applyBorder="1" applyAlignment="1" applyProtection="1">
      <alignment horizontal="center"/>
    </xf>
    <xf numFmtId="0" fontId="7" fillId="2" borderId="3" xfId="0" applyNumberFormat="1" applyFont="1" applyFill="1" applyBorder="1" applyAlignment="1" applyProtection="1">
      <alignment horizontal="center" textRotation="90"/>
    </xf>
    <xf numFmtId="0" fontId="10" fillId="7" borderId="26" xfId="0" applyNumberFormat="1" applyFont="1" applyFill="1" applyBorder="1" applyAlignment="1" applyProtection="1">
      <alignment horizontal="center"/>
    </xf>
    <xf numFmtId="0" fontId="0" fillId="2" borderId="2" xfId="0" applyNumberFormat="1" applyFill="1" applyBorder="1" applyAlignment="1" applyProtection="1">
      <alignment horizontal="center" wrapText="1"/>
    </xf>
    <xf numFmtId="0" fontId="0" fillId="0" borderId="28" xfId="0" applyNumberFormat="1" applyFill="1" applyBorder="1" applyProtection="1"/>
    <xf numFmtId="164" fontId="0" fillId="2" borderId="2" xfId="0" applyNumberFormat="1" applyFill="1" applyBorder="1" applyAlignment="1" applyProtection="1">
      <alignment horizontal="center" textRotation="90"/>
    </xf>
    <xf numFmtId="164" fontId="0" fillId="2" borderId="3" xfId="0" applyNumberFormat="1" applyFill="1" applyBorder="1" applyAlignment="1" applyProtection="1">
      <alignment horizontal="center" textRotation="90"/>
    </xf>
    <xf numFmtId="164" fontId="7" fillId="2" borderId="3" xfId="0" applyNumberFormat="1" applyFont="1" applyFill="1" applyBorder="1" applyAlignment="1" applyProtection="1">
      <alignment horizontal="center" textRotation="90"/>
    </xf>
    <xf numFmtId="164" fontId="0" fillId="2" borderId="1" xfId="0" applyNumberFormat="1" applyFill="1" applyBorder="1" applyAlignment="1" applyProtection="1">
      <alignment horizontal="center" textRotation="90"/>
    </xf>
    <xf numFmtId="0" fontId="0" fillId="0" borderId="31" xfId="0" applyNumberFormat="1" applyFill="1" applyBorder="1" applyAlignment="1" applyProtection="1">
      <alignment horizontal="center" vertical="center"/>
    </xf>
    <xf numFmtId="0" fontId="0" fillId="0" borderId="33" xfId="0" applyNumberFormat="1" applyFill="1" applyBorder="1" applyAlignment="1" applyProtection="1">
      <alignment horizontal="center" vertical="center"/>
    </xf>
    <xf numFmtId="0" fontId="0" fillId="0" borderId="34" xfId="0" applyNumberFormat="1" applyFill="1" applyBorder="1" applyAlignment="1" applyProtection="1">
      <alignment horizontal="center" vertical="center"/>
    </xf>
    <xf numFmtId="0" fontId="0" fillId="0" borderId="32" xfId="0" applyNumberFormat="1" applyFill="1" applyBorder="1" applyAlignment="1" applyProtection="1">
      <alignment horizontal="center" vertical="center"/>
    </xf>
    <xf numFmtId="0" fontId="0" fillId="0" borderId="30" xfId="0" applyNumberFormat="1" applyFill="1" applyBorder="1" applyAlignment="1" applyProtection="1">
      <alignment horizontal="center" vertical="center"/>
    </xf>
    <xf numFmtId="0" fontId="0" fillId="0" borderId="17" xfId="0" applyNumberFormat="1" applyFill="1" applyBorder="1" applyAlignment="1" applyProtection="1">
      <alignment horizontal="center" vertical="center"/>
    </xf>
    <xf numFmtId="0" fontId="0" fillId="0" borderId="36" xfId="0" applyNumberFormat="1" applyFill="1" applyBorder="1" applyAlignment="1" applyProtection="1">
      <alignment horizontal="center" vertical="center"/>
    </xf>
    <xf numFmtId="0" fontId="0" fillId="4" borderId="16" xfId="0" applyNumberFormat="1" applyFill="1" applyBorder="1" applyAlignment="1" applyProtection="1">
      <alignment horizontal="center" vertical="center"/>
    </xf>
    <xf numFmtId="0" fontId="0" fillId="4" borderId="23" xfId="0" applyNumberFormat="1" applyFill="1" applyBorder="1" applyAlignment="1" applyProtection="1">
      <alignment horizontal="center" vertical="center"/>
    </xf>
    <xf numFmtId="0" fontId="0" fillId="4" borderId="21" xfId="0" applyNumberFormat="1" applyFill="1" applyBorder="1" applyAlignment="1" applyProtection="1">
      <alignment horizontal="center" vertical="center"/>
    </xf>
    <xf numFmtId="0" fontId="0" fillId="0" borderId="20" xfId="0" applyNumberFormat="1" applyFill="1" applyBorder="1" applyAlignment="1" applyProtection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/>
    </xf>
    <xf numFmtId="0" fontId="0" fillId="0" borderId="27" xfId="0" applyNumberFormat="1" applyFill="1" applyBorder="1" applyAlignment="1" applyProtection="1">
      <alignment horizontal="center" vertical="center"/>
    </xf>
    <xf numFmtId="0" fontId="0" fillId="0" borderId="18" xfId="0" applyNumberFormat="1" applyFill="1" applyBorder="1" applyAlignment="1" applyProtection="1">
      <alignment horizontal="center" vertical="center"/>
    </xf>
    <xf numFmtId="0" fontId="0" fillId="4" borderId="18" xfId="0" applyNumberFormat="1" applyFill="1" applyBorder="1" applyAlignment="1" applyProtection="1">
      <alignment horizontal="center" vertical="center"/>
    </xf>
    <xf numFmtId="0" fontId="0" fillId="4" borderId="20" xfId="0" applyNumberFormat="1" applyFill="1" applyBorder="1" applyAlignment="1" applyProtection="1">
      <alignment horizontal="center" vertical="center"/>
    </xf>
    <xf numFmtId="0" fontId="0" fillId="4" borderId="19" xfId="0" applyNumberFormat="1" applyFill="1" applyBorder="1" applyAlignment="1" applyProtection="1">
      <alignment horizontal="center" vertical="center"/>
    </xf>
    <xf numFmtId="0" fontId="0" fillId="0" borderId="39" xfId="0" applyNumberFormat="1" applyFill="1" applyBorder="1" applyAlignment="1" applyProtection="1">
      <alignment horizontal="center" vertical="center"/>
    </xf>
    <xf numFmtId="0" fontId="0" fillId="0" borderId="40" xfId="0" applyNumberFormat="1" applyFill="1" applyBorder="1" applyAlignment="1" applyProtection="1">
      <alignment horizontal="center" vertical="center"/>
    </xf>
    <xf numFmtId="0" fontId="0" fillId="0" borderId="41" xfId="0" applyNumberFormat="1" applyFill="1" applyBorder="1" applyAlignment="1" applyProtection="1">
      <alignment horizontal="center" vertical="center"/>
    </xf>
    <xf numFmtId="0" fontId="0" fillId="0" borderId="42" xfId="0" applyNumberFormat="1" applyFill="1" applyBorder="1" applyAlignment="1" applyProtection="1">
      <alignment horizontal="center" vertical="center"/>
    </xf>
    <xf numFmtId="0" fontId="0" fillId="8" borderId="18" xfId="0" applyNumberFormat="1" applyFill="1" applyBorder="1" applyAlignment="1" applyProtection="1">
      <alignment horizontal="center"/>
    </xf>
    <xf numFmtId="0" fontId="0" fillId="8" borderId="28" xfId="0" applyNumberFormat="1" applyFill="1" applyBorder="1" applyAlignment="1" applyProtection="1">
      <alignment horizontal="center"/>
    </xf>
    <xf numFmtId="0" fontId="0" fillId="8" borderId="25" xfId="0" applyNumberFormat="1" applyFill="1" applyBorder="1" applyAlignment="1" applyProtection="1">
      <alignment horizontal="center"/>
    </xf>
    <xf numFmtId="0" fontId="0" fillId="8" borderId="20" xfId="0" applyNumberFormat="1" applyFill="1" applyBorder="1" applyAlignment="1" applyProtection="1">
      <alignment horizontal="center"/>
    </xf>
    <xf numFmtId="0" fontId="2" fillId="0" borderId="49" xfId="1" applyNumberFormat="1" applyFont="1" applyFill="1" applyBorder="1" applyAlignment="1" applyProtection="1">
      <alignment horizontal="center"/>
    </xf>
    <xf numFmtId="0" fontId="11" fillId="0" borderId="49" xfId="1" applyNumberFormat="1" applyFill="1" applyBorder="1" applyAlignment="1" applyProtection="1">
      <alignment horizontal="center"/>
    </xf>
    <xf numFmtId="0" fontId="7" fillId="0" borderId="20" xfId="0" applyNumberFormat="1" applyFont="1" applyFill="1" applyBorder="1" applyProtection="1"/>
    <xf numFmtId="0" fontId="2" fillId="0" borderId="19" xfId="0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Protection="1"/>
    <xf numFmtId="0" fontId="0" fillId="0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 textRotation="90"/>
    </xf>
    <xf numFmtId="0" fontId="0" fillId="0" borderId="52" xfId="0" applyNumberFormat="1" applyFill="1" applyBorder="1" applyAlignment="1" applyProtection="1">
      <alignment horizontal="center"/>
    </xf>
    <xf numFmtId="0" fontId="0" fillId="0" borderId="53" xfId="0" applyNumberFormat="1" applyFill="1" applyBorder="1" applyAlignment="1" applyProtection="1">
      <alignment horizontal="center"/>
    </xf>
    <xf numFmtId="0" fontId="0" fillId="0" borderId="54" xfId="0" applyNumberFormat="1" applyFill="1" applyBorder="1" applyAlignment="1" applyProtection="1">
      <alignment horizontal="center"/>
    </xf>
    <xf numFmtId="0" fontId="0" fillId="2" borderId="55" xfId="0" applyNumberFormat="1" applyFill="1" applyBorder="1" applyAlignment="1" applyProtection="1">
      <alignment horizontal="center" wrapText="1"/>
    </xf>
    <xf numFmtId="0" fontId="0" fillId="2" borderId="56" xfId="0" applyNumberFormat="1" applyFill="1" applyBorder="1" applyAlignment="1" applyProtection="1">
      <alignment horizontal="center" textRotation="90" wrapText="1"/>
    </xf>
    <xf numFmtId="0" fontId="0" fillId="0" borderId="57" xfId="0" applyNumberFormat="1" applyFill="1" applyBorder="1" applyAlignment="1" applyProtection="1">
      <alignment horizontal="center"/>
    </xf>
    <xf numFmtId="0" fontId="0" fillId="0" borderId="58" xfId="0" applyNumberFormat="1" applyFill="1" applyBorder="1" applyAlignment="1" applyProtection="1">
      <alignment horizontal="center"/>
    </xf>
    <xf numFmtId="0" fontId="0" fillId="0" borderId="16" xfId="0" applyNumberFormat="1" applyFill="1" applyBorder="1" applyAlignment="1" applyProtection="1">
      <alignment horizontal="center"/>
    </xf>
    <xf numFmtId="0" fontId="0" fillId="9" borderId="52" xfId="0" applyNumberFormat="1" applyFill="1" applyBorder="1" applyAlignment="1" applyProtection="1">
      <alignment horizontal="center"/>
    </xf>
    <xf numFmtId="0" fontId="0" fillId="9" borderId="57" xfId="0" applyNumberFormat="1" applyFill="1" applyBorder="1" applyAlignment="1" applyProtection="1">
      <alignment horizontal="center"/>
    </xf>
    <xf numFmtId="0" fontId="0" fillId="9" borderId="21" xfId="0" applyNumberFormat="1" applyFill="1" applyBorder="1" applyAlignment="1" applyProtection="1">
      <alignment horizontal="center"/>
    </xf>
    <xf numFmtId="0" fontId="0" fillId="9" borderId="16" xfId="0" applyNumberFormat="1" applyFill="1" applyBorder="1" applyAlignment="1" applyProtection="1">
      <alignment horizontal="center"/>
    </xf>
    <xf numFmtId="0" fontId="0" fillId="9" borderId="16" xfId="0" applyNumberFormat="1" applyFill="1" applyBorder="1" applyProtection="1"/>
    <xf numFmtId="0" fontId="0" fillId="9" borderId="20" xfId="0" applyNumberFormat="1" applyFill="1" applyBorder="1" applyProtection="1"/>
    <xf numFmtId="0" fontId="0" fillId="9" borderId="28" xfId="0" applyNumberFormat="1" applyFill="1" applyBorder="1" applyProtection="1"/>
    <xf numFmtId="0" fontId="0" fillId="9" borderId="18" xfId="0" applyNumberFormat="1" applyFill="1" applyBorder="1" applyAlignment="1" applyProtection="1">
      <alignment horizontal="center"/>
    </xf>
    <xf numFmtId="0" fontId="2" fillId="9" borderId="49" xfId="1" applyNumberFormat="1" applyFont="1" applyFill="1" applyBorder="1" applyAlignment="1" applyProtection="1">
      <alignment horizontal="center"/>
    </xf>
    <xf numFmtId="0" fontId="11" fillId="9" borderId="49" xfId="1" applyNumberFormat="1" applyFill="1" applyBorder="1" applyAlignment="1" applyProtection="1">
      <alignment horizontal="center"/>
    </xf>
    <xf numFmtId="0" fontId="0" fillId="9" borderId="0" xfId="0" applyNumberFormat="1" applyFill="1" applyProtection="1"/>
    <xf numFmtId="0" fontId="0" fillId="9" borderId="19" xfId="0" applyNumberFormat="1" applyFill="1" applyBorder="1" applyAlignment="1" applyProtection="1">
      <alignment horizontal="center"/>
    </xf>
    <xf numFmtId="0" fontId="0" fillId="9" borderId="30" xfId="0" applyNumberFormat="1" applyFill="1" applyBorder="1" applyAlignment="1" applyProtection="1">
      <alignment horizontal="center"/>
    </xf>
    <xf numFmtId="0" fontId="0" fillId="9" borderId="22" xfId="0" applyNumberFormat="1" applyFill="1" applyBorder="1" applyAlignment="1" applyProtection="1">
      <alignment horizontal="center"/>
    </xf>
    <xf numFmtId="0" fontId="10" fillId="9" borderId="26" xfId="0" applyNumberFormat="1" applyFont="1" applyFill="1" applyBorder="1" applyAlignment="1" applyProtection="1">
      <alignment horizontal="center"/>
    </xf>
    <xf numFmtId="0" fontId="0" fillId="9" borderId="23" xfId="0" applyNumberFormat="1" applyFill="1" applyBorder="1" applyAlignment="1" applyProtection="1">
      <alignment horizontal="center"/>
    </xf>
    <xf numFmtId="0" fontId="7" fillId="9" borderId="23" xfId="0" applyNumberFormat="1" applyFont="1" applyFill="1" applyBorder="1" applyAlignment="1" applyProtection="1">
      <alignment horizontal="center"/>
    </xf>
    <xf numFmtId="0" fontId="0" fillId="9" borderId="24" xfId="0" applyNumberFormat="1" applyFill="1" applyBorder="1" applyAlignment="1" applyProtection="1">
      <alignment horizontal="center"/>
    </xf>
    <xf numFmtId="0" fontId="0" fillId="9" borderId="25" xfId="0" applyNumberFormat="1" applyFill="1" applyBorder="1" applyAlignment="1" applyProtection="1">
      <alignment horizontal="center"/>
    </xf>
    <xf numFmtId="165" fontId="0" fillId="9" borderId="0" xfId="0" applyNumberFormat="1" applyFill="1" applyProtection="1"/>
    <xf numFmtId="0" fontId="0" fillId="9" borderId="0" xfId="0" applyNumberFormat="1" applyFill="1" applyAlignment="1" applyProtection="1">
      <alignment horizontal="center"/>
    </xf>
    <xf numFmtId="0" fontId="2" fillId="9" borderId="49" xfId="1" applyNumberFormat="1" applyFont="1" applyFill="1" applyBorder="1" applyAlignment="1" applyProtection="1">
      <alignment horizontal="center" wrapText="1"/>
    </xf>
    <xf numFmtId="0" fontId="0" fillId="9" borderId="27" xfId="0" applyNumberFormat="1" applyFill="1" applyBorder="1" applyAlignment="1" applyProtection="1">
      <alignment horizontal="center"/>
    </xf>
    <xf numFmtId="0" fontId="0" fillId="9" borderId="20" xfId="0" applyNumberFormat="1" applyFill="1" applyBorder="1" applyAlignment="1" applyProtection="1">
      <alignment horizontal="center"/>
    </xf>
    <xf numFmtId="0" fontId="0" fillId="9" borderId="28" xfId="0" applyNumberFormat="1" applyFill="1" applyBorder="1" applyAlignment="1" applyProtection="1">
      <alignment horizontal="center"/>
    </xf>
    <xf numFmtId="0" fontId="0" fillId="10" borderId="52" xfId="0" applyNumberFormat="1" applyFill="1" applyBorder="1" applyAlignment="1" applyProtection="1">
      <alignment horizontal="center"/>
    </xf>
    <xf numFmtId="0" fontId="0" fillId="10" borderId="57" xfId="0" applyNumberFormat="1" applyFill="1" applyBorder="1" applyAlignment="1" applyProtection="1">
      <alignment horizontal="center"/>
    </xf>
    <xf numFmtId="0" fontId="0" fillId="10" borderId="21" xfId="0" applyNumberFormat="1" applyFill="1" applyBorder="1" applyAlignment="1" applyProtection="1">
      <alignment horizontal="center"/>
    </xf>
    <xf numFmtId="0" fontId="0" fillId="10" borderId="16" xfId="0" applyNumberFormat="1" applyFill="1" applyBorder="1" applyAlignment="1" applyProtection="1">
      <alignment horizontal="center"/>
    </xf>
    <xf numFmtId="0" fontId="0" fillId="10" borderId="16" xfId="0" applyNumberFormat="1" applyFill="1" applyBorder="1" applyProtection="1"/>
    <xf numFmtId="0" fontId="0" fillId="10" borderId="20" xfId="0" applyNumberFormat="1" applyFill="1" applyBorder="1" applyProtection="1"/>
    <xf numFmtId="0" fontId="0" fillId="10" borderId="28" xfId="0" applyNumberFormat="1" applyFill="1" applyBorder="1" applyProtection="1"/>
    <xf numFmtId="0" fontId="0" fillId="10" borderId="18" xfId="0" applyNumberFormat="1" applyFill="1" applyBorder="1" applyAlignment="1" applyProtection="1">
      <alignment horizontal="center"/>
    </xf>
    <xf numFmtId="0" fontId="0" fillId="10" borderId="19" xfId="0" applyNumberFormat="1" applyFill="1" applyBorder="1" applyAlignment="1" applyProtection="1">
      <alignment horizontal="center"/>
    </xf>
    <xf numFmtId="0" fontId="0" fillId="10" borderId="27" xfId="0" applyNumberFormat="1" applyFill="1" applyBorder="1" applyAlignment="1" applyProtection="1">
      <alignment horizontal="center"/>
    </xf>
    <xf numFmtId="0" fontId="10" fillId="10" borderId="26" xfId="0" applyNumberFormat="1" applyFont="1" applyFill="1" applyBorder="1" applyAlignment="1" applyProtection="1">
      <alignment horizontal="center"/>
    </xf>
    <xf numFmtId="0" fontId="0" fillId="10" borderId="20" xfId="0" applyNumberFormat="1" applyFill="1" applyBorder="1" applyAlignment="1" applyProtection="1">
      <alignment horizontal="center"/>
    </xf>
    <xf numFmtId="0" fontId="0" fillId="10" borderId="28" xfId="0" applyNumberFormat="1" applyFill="1" applyBorder="1" applyAlignment="1" applyProtection="1">
      <alignment horizontal="center"/>
    </xf>
    <xf numFmtId="0" fontId="0" fillId="10" borderId="25" xfId="0" applyNumberFormat="1" applyFill="1" applyBorder="1" applyAlignment="1" applyProtection="1">
      <alignment horizontal="center"/>
    </xf>
    <xf numFmtId="0" fontId="0" fillId="10" borderId="0" xfId="0" applyNumberFormat="1" applyFill="1" applyProtection="1"/>
    <xf numFmtId="165" fontId="0" fillId="10" borderId="0" xfId="0" applyNumberFormat="1" applyFill="1" applyProtection="1"/>
    <xf numFmtId="0" fontId="0" fillId="10" borderId="0" xfId="0" applyNumberFormat="1" applyFill="1" applyAlignment="1" applyProtection="1">
      <alignment horizontal="center"/>
    </xf>
    <xf numFmtId="0" fontId="0" fillId="11" borderId="52" xfId="0" applyNumberFormat="1" applyFill="1" applyBorder="1" applyAlignment="1" applyProtection="1">
      <alignment horizontal="center"/>
    </xf>
    <xf numFmtId="0" fontId="0" fillId="11" borderId="57" xfId="0" applyNumberFormat="1" applyFill="1" applyBorder="1" applyAlignment="1" applyProtection="1">
      <alignment horizontal="center"/>
    </xf>
    <xf numFmtId="0" fontId="0" fillId="11" borderId="21" xfId="0" applyNumberFormat="1" applyFill="1" applyBorder="1" applyAlignment="1" applyProtection="1">
      <alignment horizontal="center"/>
    </xf>
    <xf numFmtId="0" fontId="0" fillId="11" borderId="16" xfId="0" applyNumberFormat="1" applyFill="1" applyBorder="1" applyAlignment="1" applyProtection="1">
      <alignment horizontal="center"/>
    </xf>
    <xf numFmtId="0" fontId="0" fillId="11" borderId="16" xfId="0" applyNumberFormat="1" applyFill="1" applyBorder="1" applyProtection="1"/>
    <xf numFmtId="0" fontId="0" fillId="11" borderId="18" xfId="0" applyNumberFormat="1" applyFill="1" applyBorder="1" applyAlignment="1" applyProtection="1">
      <alignment horizontal="center"/>
    </xf>
    <xf numFmtId="0" fontId="11" fillId="11" borderId="49" xfId="1" applyNumberFormat="1" applyFill="1" applyBorder="1" applyAlignment="1" applyProtection="1">
      <alignment horizontal="center"/>
    </xf>
    <xf numFmtId="0" fontId="0" fillId="11" borderId="20" xfId="0" applyNumberFormat="1" applyFill="1" applyBorder="1" applyProtection="1"/>
    <xf numFmtId="0" fontId="0" fillId="11" borderId="19" xfId="0" applyNumberFormat="1" applyFill="1" applyBorder="1" applyAlignment="1" applyProtection="1">
      <alignment horizontal="center"/>
    </xf>
    <xf numFmtId="0" fontId="0" fillId="11" borderId="27" xfId="0" applyNumberFormat="1" applyFill="1" applyBorder="1" applyAlignment="1" applyProtection="1">
      <alignment horizontal="center"/>
    </xf>
    <xf numFmtId="0" fontId="10" fillId="11" borderId="26" xfId="0" applyNumberFormat="1" applyFont="1" applyFill="1" applyBorder="1" applyAlignment="1" applyProtection="1">
      <alignment horizontal="center"/>
    </xf>
    <xf numFmtId="0" fontId="0" fillId="11" borderId="20" xfId="0" applyNumberFormat="1" applyFill="1" applyBorder="1" applyAlignment="1" applyProtection="1">
      <alignment horizontal="center"/>
    </xf>
    <xf numFmtId="0" fontId="0" fillId="11" borderId="28" xfId="0" applyNumberFormat="1" applyFill="1" applyBorder="1" applyAlignment="1" applyProtection="1">
      <alignment horizontal="center"/>
    </xf>
    <xf numFmtId="0" fontId="0" fillId="11" borderId="25" xfId="0" applyNumberFormat="1" applyFill="1" applyBorder="1" applyAlignment="1" applyProtection="1">
      <alignment horizontal="center"/>
    </xf>
    <xf numFmtId="0" fontId="0" fillId="11" borderId="0" xfId="0" applyNumberFormat="1" applyFill="1" applyProtection="1"/>
    <xf numFmtId="0" fontId="11" fillId="10" borderId="49" xfId="1" applyNumberFormat="1" applyFill="1" applyBorder="1" applyAlignment="1" applyProtection="1">
      <alignment horizontal="center"/>
    </xf>
    <xf numFmtId="0" fontId="0" fillId="12" borderId="52" xfId="0" applyNumberFormat="1" applyFill="1" applyBorder="1" applyAlignment="1" applyProtection="1">
      <alignment horizontal="center"/>
    </xf>
    <xf numFmtId="0" fontId="0" fillId="12" borderId="57" xfId="0" applyNumberFormat="1" applyFill="1" applyBorder="1" applyAlignment="1" applyProtection="1">
      <alignment horizontal="center"/>
    </xf>
    <xf numFmtId="0" fontId="0" fillId="12" borderId="21" xfId="0" applyNumberFormat="1" applyFill="1" applyBorder="1" applyAlignment="1" applyProtection="1">
      <alignment horizontal="center"/>
    </xf>
    <xf numFmtId="0" fontId="0" fillId="12" borderId="16" xfId="0" applyNumberFormat="1" applyFill="1" applyBorder="1" applyAlignment="1" applyProtection="1">
      <alignment horizontal="center"/>
    </xf>
    <xf numFmtId="0" fontId="0" fillId="12" borderId="16" xfId="0" applyNumberFormat="1" applyFill="1" applyBorder="1" applyProtection="1"/>
    <xf numFmtId="0" fontId="0" fillId="12" borderId="20" xfId="0" applyNumberFormat="1" applyFill="1" applyBorder="1" applyProtection="1"/>
    <xf numFmtId="0" fontId="0" fillId="12" borderId="28" xfId="0" applyNumberFormat="1" applyFill="1" applyBorder="1" applyProtection="1"/>
    <xf numFmtId="0" fontId="0" fillId="12" borderId="18" xfId="0" applyNumberFormat="1" applyFill="1" applyBorder="1" applyAlignment="1" applyProtection="1">
      <alignment horizontal="center"/>
    </xf>
    <xf numFmtId="0" fontId="11" fillId="12" borderId="49" xfId="1" applyNumberFormat="1" applyFill="1" applyBorder="1" applyAlignment="1" applyProtection="1">
      <alignment horizontal="center"/>
    </xf>
    <xf numFmtId="0" fontId="0" fillId="12" borderId="19" xfId="0" applyNumberFormat="1" applyFill="1" applyBorder="1" applyAlignment="1" applyProtection="1">
      <alignment horizontal="center"/>
    </xf>
    <xf numFmtId="0" fontId="0" fillId="12" borderId="27" xfId="0" applyNumberFormat="1" applyFill="1" applyBorder="1" applyAlignment="1" applyProtection="1">
      <alignment horizontal="center"/>
    </xf>
    <xf numFmtId="0" fontId="10" fillId="12" borderId="26" xfId="0" applyNumberFormat="1" applyFont="1" applyFill="1" applyBorder="1" applyAlignment="1" applyProtection="1">
      <alignment horizontal="center"/>
    </xf>
    <xf numFmtId="0" fontId="0" fillId="12" borderId="20" xfId="0" applyNumberFormat="1" applyFill="1" applyBorder="1" applyAlignment="1" applyProtection="1">
      <alignment horizontal="center"/>
    </xf>
    <xf numFmtId="0" fontId="0" fillId="12" borderId="28" xfId="0" applyNumberFormat="1" applyFill="1" applyBorder="1" applyAlignment="1" applyProtection="1">
      <alignment horizontal="center"/>
    </xf>
    <xf numFmtId="0" fontId="0" fillId="12" borderId="25" xfId="0" applyNumberFormat="1" applyFill="1" applyBorder="1" applyAlignment="1" applyProtection="1">
      <alignment horizontal="center"/>
    </xf>
    <xf numFmtId="0" fontId="0" fillId="12" borderId="0" xfId="0" applyNumberFormat="1" applyFill="1" applyProtection="1"/>
    <xf numFmtId="165" fontId="0" fillId="12" borderId="0" xfId="0" applyNumberFormat="1" applyFill="1" applyProtection="1"/>
    <xf numFmtId="0" fontId="0" fillId="12" borderId="0" xfId="0" applyNumberFormat="1" applyFill="1" applyAlignment="1" applyProtection="1">
      <alignment horizontal="center"/>
    </xf>
    <xf numFmtId="0" fontId="10" fillId="0" borderId="26" xfId="0" applyNumberFormat="1" applyFont="1" applyFill="1" applyBorder="1" applyAlignment="1" applyProtection="1">
      <alignment horizontal="center"/>
    </xf>
    <xf numFmtId="0" fontId="0" fillId="0" borderId="25" xfId="0" applyNumberFormat="1" applyFill="1" applyBorder="1" applyAlignment="1" applyProtection="1">
      <alignment horizontal="center"/>
    </xf>
    <xf numFmtId="0" fontId="0" fillId="0" borderId="20" xfId="0" applyNumberFormat="1" applyFill="1" applyBorder="1" applyAlignment="1" applyProtection="1">
      <alignment horizontal="center"/>
    </xf>
    <xf numFmtId="0" fontId="0" fillId="0" borderId="28" xfId="0" applyNumberFormat="1" applyFill="1" applyBorder="1" applyAlignment="1" applyProtection="1">
      <alignment horizontal="center"/>
    </xf>
    <xf numFmtId="0" fontId="0" fillId="13" borderId="52" xfId="0" applyNumberFormat="1" applyFill="1" applyBorder="1" applyAlignment="1" applyProtection="1">
      <alignment horizontal="center"/>
    </xf>
    <xf numFmtId="0" fontId="0" fillId="13" borderId="57" xfId="0" applyNumberFormat="1" applyFill="1" applyBorder="1" applyAlignment="1" applyProtection="1">
      <alignment horizontal="center"/>
    </xf>
    <xf numFmtId="0" fontId="0" fillId="13" borderId="21" xfId="0" applyNumberFormat="1" applyFill="1" applyBorder="1" applyAlignment="1" applyProtection="1">
      <alignment horizontal="center"/>
    </xf>
    <xf numFmtId="0" fontId="0" fillId="13" borderId="16" xfId="0" applyNumberFormat="1" applyFill="1" applyBorder="1" applyAlignment="1" applyProtection="1">
      <alignment horizontal="center"/>
    </xf>
    <xf numFmtId="0" fontId="0" fillId="13" borderId="16" xfId="0" applyNumberFormat="1" applyFill="1" applyBorder="1" applyProtection="1"/>
    <xf numFmtId="0" fontId="0" fillId="13" borderId="20" xfId="0" applyNumberFormat="1" applyFill="1" applyBorder="1" applyProtection="1"/>
    <xf numFmtId="0" fontId="0" fillId="13" borderId="28" xfId="0" applyNumberFormat="1" applyFill="1" applyBorder="1" applyProtection="1"/>
    <xf numFmtId="0" fontId="0" fillId="13" borderId="18" xfId="0" applyNumberFormat="1" applyFill="1" applyBorder="1" applyAlignment="1" applyProtection="1">
      <alignment horizontal="center"/>
    </xf>
    <xf numFmtId="0" fontId="11" fillId="13" borderId="49" xfId="1" applyNumberFormat="1" applyFill="1" applyBorder="1" applyAlignment="1" applyProtection="1">
      <alignment horizontal="center"/>
    </xf>
    <xf numFmtId="0" fontId="0" fillId="13" borderId="19" xfId="0" applyNumberFormat="1" applyFill="1" applyBorder="1" applyAlignment="1" applyProtection="1">
      <alignment horizontal="center"/>
    </xf>
    <xf numFmtId="0" fontId="0" fillId="13" borderId="27" xfId="0" applyNumberFormat="1" applyFill="1" applyBorder="1" applyAlignment="1" applyProtection="1">
      <alignment horizontal="center"/>
    </xf>
    <xf numFmtId="0" fontId="10" fillId="13" borderId="26" xfId="0" applyNumberFormat="1" applyFont="1" applyFill="1" applyBorder="1" applyAlignment="1" applyProtection="1">
      <alignment horizontal="center"/>
    </xf>
    <xf numFmtId="0" fontId="0" fillId="13" borderId="20" xfId="0" applyNumberFormat="1" applyFill="1" applyBorder="1" applyAlignment="1" applyProtection="1">
      <alignment horizontal="center"/>
    </xf>
    <xf numFmtId="0" fontId="0" fillId="13" borderId="28" xfId="0" applyNumberFormat="1" applyFill="1" applyBorder="1" applyAlignment="1" applyProtection="1">
      <alignment horizontal="center"/>
    </xf>
    <xf numFmtId="0" fontId="0" fillId="13" borderId="25" xfId="0" applyNumberFormat="1" applyFill="1" applyBorder="1" applyAlignment="1" applyProtection="1">
      <alignment horizontal="center"/>
    </xf>
    <xf numFmtId="0" fontId="0" fillId="13" borderId="0" xfId="0" applyNumberFormat="1" applyFill="1" applyProtection="1"/>
    <xf numFmtId="165" fontId="0" fillId="13" borderId="0" xfId="0" applyNumberFormat="1" applyFill="1" applyProtection="1"/>
    <xf numFmtId="0" fontId="0" fillId="13" borderId="0" xfId="0" applyNumberFormat="1" applyFill="1" applyAlignment="1" applyProtection="1">
      <alignment horizontal="center"/>
    </xf>
    <xf numFmtId="0" fontId="7" fillId="13" borderId="20" xfId="0" applyNumberFormat="1" applyFont="1" applyFill="1" applyBorder="1" applyProtection="1"/>
    <xf numFmtId="0" fontId="0" fillId="11" borderId="28" xfId="0" applyNumberFormat="1" applyFill="1" applyBorder="1" applyProtection="1"/>
    <xf numFmtId="165" fontId="0" fillId="11" borderId="0" xfId="0" applyNumberFormat="1" applyFill="1" applyProtection="1"/>
    <xf numFmtId="0" fontId="0" fillId="11" borderId="0" xfId="0" applyNumberFormat="1" applyFill="1" applyAlignment="1" applyProtection="1">
      <alignment horizontal="center"/>
    </xf>
    <xf numFmtId="0" fontId="0" fillId="0" borderId="20" xfId="0" applyNumberFormat="1" applyFill="1" applyBorder="1" applyAlignment="1" applyProtection="1">
      <alignment wrapText="1"/>
    </xf>
    <xf numFmtId="0" fontId="0" fillId="0" borderId="16" xfId="0" applyNumberFormat="1" applyFill="1" applyBorder="1" applyAlignment="1" applyProtection="1">
      <alignment horizontal="center"/>
    </xf>
    <xf numFmtId="0" fontId="0" fillId="14" borderId="52" xfId="0" applyNumberFormat="1" applyFill="1" applyBorder="1" applyAlignment="1" applyProtection="1">
      <alignment horizontal="center"/>
    </xf>
    <xf numFmtId="0" fontId="0" fillId="14" borderId="57" xfId="0" applyNumberFormat="1" applyFill="1" applyBorder="1" applyAlignment="1" applyProtection="1">
      <alignment horizontal="center"/>
    </xf>
    <xf numFmtId="0" fontId="0" fillId="14" borderId="21" xfId="0" applyNumberFormat="1" applyFill="1" applyBorder="1" applyAlignment="1" applyProtection="1">
      <alignment horizontal="center"/>
    </xf>
    <xf numFmtId="0" fontId="0" fillId="14" borderId="16" xfId="0" applyNumberFormat="1" applyFill="1" applyBorder="1" applyAlignment="1" applyProtection="1">
      <alignment horizontal="center"/>
    </xf>
    <xf numFmtId="0" fontId="0" fillId="14" borderId="16" xfId="0" applyNumberFormat="1" applyFill="1" applyBorder="1" applyProtection="1"/>
    <xf numFmtId="0" fontId="0" fillId="14" borderId="20" xfId="0" applyNumberFormat="1" applyFill="1" applyBorder="1" applyAlignment="1" applyProtection="1">
      <alignment wrapText="1"/>
    </xf>
    <xf numFmtId="0" fontId="0" fillId="14" borderId="28" xfId="0" applyNumberFormat="1" applyFill="1" applyBorder="1" applyProtection="1"/>
    <xf numFmtId="0" fontId="0" fillId="14" borderId="18" xfId="0" applyNumberFormat="1" applyFill="1" applyBorder="1" applyAlignment="1" applyProtection="1">
      <alignment horizontal="center"/>
    </xf>
    <xf numFmtId="0" fontId="0" fillId="14" borderId="19" xfId="0" applyNumberFormat="1" applyFill="1" applyBorder="1" applyAlignment="1" applyProtection="1">
      <alignment horizontal="center"/>
    </xf>
    <xf numFmtId="0" fontId="0" fillId="14" borderId="20" xfId="0" applyNumberFormat="1" applyFill="1" applyBorder="1" applyProtection="1"/>
    <xf numFmtId="0" fontId="0" fillId="14" borderId="27" xfId="0" applyNumberFormat="1" applyFill="1" applyBorder="1" applyAlignment="1" applyProtection="1">
      <alignment horizontal="center"/>
    </xf>
    <xf numFmtId="0" fontId="10" fillId="14" borderId="26" xfId="0" applyNumberFormat="1" applyFont="1" applyFill="1" applyBorder="1" applyAlignment="1" applyProtection="1">
      <alignment horizontal="center"/>
    </xf>
    <xf numFmtId="0" fontId="0" fillId="14" borderId="20" xfId="0" applyNumberFormat="1" applyFill="1" applyBorder="1" applyAlignment="1" applyProtection="1">
      <alignment horizontal="center"/>
    </xf>
    <xf numFmtId="0" fontId="0" fillId="14" borderId="28" xfId="0" applyNumberFormat="1" applyFill="1" applyBorder="1" applyAlignment="1" applyProtection="1">
      <alignment horizontal="center"/>
    </xf>
    <xf numFmtId="0" fontId="0" fillId="14" borderId="25" xfId="0" applyNumberFormat="1" applyFill="1" applyBorder="1" applyAlignment="1" applyProtection="1">
      <alignment horizontal="center"/>
    </xf>
    <xf numFmtId="0" fontId="0" fillId="14" borderId="0" xfId="0" applyNumberFormat="1" applyFill="1" applyProtection="1"/>
    <xf numFmtId="165" fontId="0" fillId="14" borderId="0" xfId="0" applyNumberFormat="1" applyFill="1" applyProtection="1"/>
    <xf numFmtId="0" fontId="0" fillId="14" borderId="0" xfId="0" applyNumberFormat="1" applyFill="1" applyAlignment="1" applyProtection="1">
      <alignment horizontal="center"/>
    </xf>
    <xf numFmtId="0" fontId="11" fillId="14" borderId="49" xfId="1" applyNumberFormat="1" applyFill="1" applyBorder="1" applyAlignment="1" applyProtection="1">
      <alignment horizontal="center"/>
    </xf>
    <xf numFmtId="0" fontId="0" fillId="14" borderId="23" xfId="0" applyNumberFormat="1" applyFill="1" applyBorder="1" applyAlignment="1" applyProtection="1">
      <alignment horizontal="center"/>
    </xf>
    <xf numFmtId="0" fontId="0" fillId="14" borderId="24" xfId="0" applyNumberFormat="1" applyFill="1" applyBorder="1" applyAlignment="1" applyProtection="1">
      <alignment horizontal="center"/>
    </xf>
    <xf numFmtId="0" fontId="0" fillId="15" borderId="52" xfId="0" applyNumberFormat="1" applyFill="1" applyBorder="1" applyAlignment="1" applyProtection="1">
      <alignment horizontal="center"/>
    </xf>
    <xf numFmtId="0" fontId="0" fillId="15" borderId="57" xfId="0" applyNumberFormat="1" applyFill="1" applyBorder="1" applyAlignment="1" applyProtection="1">
      <alignment horizontal="center"/>
    </xf>
    <xf numFmtId="0" fontId="0" fillId="15" borderId="21" xfId="0" applyNumberFormat="1" applyFill="1" applyBorder="1" applyAlignment="1" applyProtection="1">
      <alignment horizontal="center"/>
    </xf>
    <xf numFmtId="0" fontId="0" fillId="15" borderId="16" xfId="0" applyNumberFormat="1" applyFill="1" applyBorder="1" applyAlignment="1" applyProtection="1">
      <alignment horizontal="center"/>
    </xf>
    <xf numFmtId="0" fontId="0" fillId="15" borderId="16" xfId="0" applyNumberFormat="1" applyFill="1" applyBorder="1" applyProtection="1"/>
    <xf numFmtId="0" fontId="0" fillId="15" borderId="20" xfId="0" applyNumberFormat="1" applyFill="1" applyBorder="1" applyProtection="1"/>
    <xf numFmtId="0" fontId="0" fillId="15" borderId="28" xfId="0" applyNumberFormat="1" applyFill="1" applyBorder="1" applyProtection="1"/>
    <xf numFmtId="0" fontId="0" fillId="15" borderId="18" xfId="0" applyNumberFormat="1" applyFill="1" applyBorder="1" applyAlignment="1" applyProtection="1">
      <alignment horizontal="center"/>
    </xf>
    <xf numFmtId="0" fontId="0" fillId="15" borderId="19" xfId="0" applyNumberFormat="1" applyFill="1" applyBorder="1" applyAlignment="1" applyProtection="1">
      <alignment horizontal="center"/>
    </xf>
    <xf numFmtId="0" fontId="0" fillId="15" borderId="27" xfId="0" applyNumberFormat="1" applyFill="1" applyBorder="1" applyAlignment="1" applyProtection="1">
      <alignment horizontal="center"/>
    </xf>
    <xf numFmtId="0" fontId="10" fillId="15" borderId="26" xfId="0" applyNumberFormat="1" applyFont="1" applyFill="1" applyBorder="1" applyAlignment="1" applyProtection="1">
      <alignment horizontal="center"/>
    </xf>
    <xf numFmtId="0" fontId="0" fillId="15" borderId="20" xfId="0" applyNumberFormat="1" applyFill="1" applyBorder="1" applyAlignment="1" applyProtection="1">
      <alignment horizontal="center"/>
    </xf>
    <xf numFmtId="0" fontId="0" fillId="15" borderId="28" xfId="0" applyNumberFormat="1" applyFill="1" applyBorder="1" applyAlignment="1" applyProtection="1">
      <alignment horizontal="center"/>
    </xf>
    <xf numFmtId="0" fontId="0" fillId="15" borderId="25" xfId="0" applyNumberFormat="1" applyFill="1" applyBorder="1" applyAlignment="1" applyProtection="1">
      <alignment horizontal="center"/>
    </xf>
    <xf numFmtId="0" fontId="0" fillId="15" borderId="0" xfId="0" applyNumberFormat="1" applyFill="1" applyProtection="1"/>
    <xf numFmtId="0" fontId="2" fillId="15" borderId="49" xfId="1" applyNumberFormat="1" applyFon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 wrapText="1"/>
    </xf>
    <xf numFmtId="0" fontId="0" fillId="2" borderId="1" xfId="0" applyNumberFormat="1" applyFill="1" applyBorder="1" applyAlignment="1" applyProtection="1">
      <alignment horizontal="center" wrapText="1"/>
    </xf>
    <xf numFmtId="0" fontId="0" fillId="2" borderId="15" xfId="0" applyNumberFormat="1" applyFill="1" applyBorder="1" applyAlignment="1" applyProtection="1">
      <alignment horizontal="center" wrapText="1"/>
    </xf>
    <xf numFmtId="0" fontId="0" fillId="2" borderId="2" xfId="0" applyNumberFormat="1" applyFill="1" applyBorder="1" applyAlignment="1" applyProtection="1">
      <alignment horizontal="center" wrapText="1"/>
    </xf>
    <xf numFmtId="0" fontId="1" fillId="6" borderId="14" xfId="0" applyNumberFormat="1" applyFont="1" applyFill="1" applyBorder="1" applyAlignment="1" applyProtection="1">
      <alignment horizontal="center" wrapText="1"/>
    </xf>
    <xf numFmtId="0" fontId="1" fillId="6" borderId="1" xfId="0" applyNumberFormat="1" applyFont="1" applyFill="1" applyBorder="1" applyAlignment="1" applyProtection="1">
      <alignment horizontal="center" wrapText="1"/>
    </xf>
    <xf numFmtId="0" fontId="0" fillId="0" borderId="54" xfId="0" applyNumberFormat="1" applyFill="1" applyBorder="1" applyAlignment="1" applyProtection="1">
      <alignment horizontal="center"/>
    </xf>
    <xf numFmtId="0" fontId="0" fillId="0" borderId="39" xfId="0" applyNumberFormat="1" applyFill="1" applyBorder="1" applyAlignment="1" applyProtection="1">
      <alignment horizontal="center"/>
    </xf>
    <xf numFmtId="0" fontId="0" fillId="0" borderId="16" xfId="0" applyNumberFormat="1" applyFill="1" applyBorder="1" applyAlignment="1" applyProtection="1">
      <alignment horizontal="center"/>
    </xf>
    <xf numFmtId="0" fontId="2" fillId="0" borderId="40" xfId="0" applyNumberFormat="1" applyFont="1" applyFill="1" applyBorder="1" applyAlignment="1" applyProtection="1">
      <alignment horizontal="center"/>
    </xf>
    <xf numFmtId="0" fontId="2" fillId="0" borderId="23" xfId="0" applyNumberFormat="1" applyFont="1" applyFill="1" applyBorder="1" applyAlignment="1" applyProtection="1">
      <alignment horizontal="center"/>
    </xf>
    <xf numFmtId="0" fontId="0" fillId="0" borderId="42" xfId="0" applyNumberFormat="1" applyFill="1" applyBorder="1" applyAlignment="1" applyProtection="1">
      <alignment horizontal="center"/>
    </xf>
    <xf numFmtId="0" fontId="0" fillId="0" borderId="38" xfId="0" applyNumberFormat="1" applyFill="1" applyBorder="1" applyAlignment="1" applyProtection="1">
      <alignment horizontal="center"/>
    </xf>
    <xf numFmtId="0" fontId="2" fillId="0" borderId="50" xfId="1" applyNumberFormat="1" applyFont="1" applyFill="1" applyBorder="1" applyAlignment="1" applyProtection="1">
      <alignment horizontal="center" wrapText="1"/>
    </xf>
    <xf numFmtId="0" fontId="2" fillId="0" borderId="51" xfId="1" applyNumberFormat="1" applyFont="1" applyFill="1" applyBorder="1" applyAlignment="1" applyProtection="1">
      <alignment horizontal="center" wrapText="1"/>
    </xf>
    <xf numFmtId="0" fontId="0" fillId="4" borderId="48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Protection="1"/>
    <xf numFmtId="0" fontId="0" fillId="0" borderId="16" xfId="0" applyNumberFormat="1" applyFill="1" applyBorder="1" applyProtection="1"/>
    <xf numFmtId="0" fontId="0" fillId="0" borderId="18" xfId="0" applyNumberFormat="1" applyFill="1" applyBorder="1" applyAlignment="1" applyProtection="1">
      <alignment horizontal="center"/>
    </xf>
    <xf numFmtId="0" fontId="0" fillId="0" borderId="19" xfId="0" applyNumberFormat="1" applyFill="1" applyBorder="1" applyAlignment="1" applyProtection="1">
      <alignment horizontal="center"/>
    </xf>
    <xf numFmtId="0" fontId="0" fillId="0" borderId="20" xfId="0" applyNumberFormat="1" applyFill="1" applyBorder="1" applyProtection="1"/>
    <xf numFmtId="0" fontId="0" fillId="0" borderId="0" xfId="0" applyNumberFormat="1" applyFill="1" applyAlignment="1" applyProtection="1">
      <alignment horizontal="center"/>
    </xf>
    <xf numFmtId="165" fontId="0" fillId="0" borderId="0" xfId="0" applyNumberFormat="1" applyFill="1" applyProtection="1"/>
    <xf numFmtId="0" fontId="0" fillId="0" borderId="27" xfId="0" applyNumberFormat="1" applyFill="1" applyBorder="1" applyAlignment="1" applyProtection="1">
      <alignment horizontal="center"/>
    </xf>
    <xf numFmtId="0" fontId="0" fillId="0" borderId="16" xfId="0" applyNumberFormat="1" applyFill="1" applyBorder="1" applyAlignment="1" applyProtection="1">
      <alignment horizontal="center"/>
    </xf>
    <xf numFmtId="0" fontId="0" fillId="0" borderId="28" xfId="0" applyNumberFormat="1" applyFill="1" applyBorder="1" applyProtection="1"/>
    <xf numFmtId="0" fontId="0" fillId="8" borderId="18" xfId="0" applyNumberFormat="1" applyFill="1" applyBorder="1" applyAlignment="1" applyProtection="1">
      <alignment horizontal="center"/>
    </xf>
    <xf numFmtId="0" fontId="0" fillId="8" borderId="28" xfId="0" applyNumberFormat="1" applyFill="1" applyBorder="1" applyAlignment="1" applyProtection="1">
      <alignment horizontal="center"/>
    </xf>
    <xf numFmtId="0" fontId="0" fillId="8" borderId="25" xfId="0" applyNumberFormat="1" applyFill="1" applyBorder="1" applyAlignment="1" applyProtection="1">
      <alignment horizontal="center"/>
    </xf>
    <xf numFmtId="0" fontId="0" fillId="8" borderId="20" xfId="0" applyNumberFormat="1" applyFill="1" applyBorder="1" applyAlignment="1" applyProtection="1">
      <alignment horizontal="center"/>
    </xf>
    <xf numFmtId="0" fontId="11" fillId="0" borderId="49" xfId="1" applyNumberFormat="1" applyFill="1" applyBorder="1" applyAlignment="1" applyProtection="1">
      <alignment horizontal="center"/>
    </xf>
    <xf numFmtId="0" fontId="0" fillId="0" borderId="21" xfId="0" applyNumberFormat="1" applyFill="1" applyBorder="1" applyAlignment="1" applyProtection="1">
      <alignment horizontal="center"/>
    </xf>
    <xf numFmtId="0" fontId="0" fillId="0" borderId="52" xfId="0" applyNumberFormat="1" applyFill="1" applyBorder="1" applyAlignment="1" applyProtection="1">
      <alignment horizontal="center"/>
    </xf>
    <xf numFmtId="0" fontId="0" fillId="0" borderId="54" xfId="0" applyNumberFormat="1" applyFill="1" applyBorder="1" applyAlignment="1" applyProtection="1">
      <alignment horizontal="center"/>
    </xf>
    <xf numFmtId="0" fontId="0" fillId="0" borderId="57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2" fillId="0" borderId="26" xfId="0" applyNumberFormat="1" applyFont="1" applyFill="1" applyBorder="1" applyAlignment="1" applyProtection="1">
      <alignment horizontal="center"/>
    </xf>
    <xf numFmtId="0" fontId="0" fillId="0" borderId="25" xfId="0" applyNumberFormat="1" applyFill="1" applyBorder="1" applyAlignment="1" applyProtection="1">
      <alignment horizontal="center"/>
    </xf>
    <xf numFmtId="0" fontId="0" fillId="0" borderId="20" xfId="0" applyNumberFormat="1" applyFill="1" applyBorder="1" applyAlignment="1" applyProtection="1">
      <alignment horizontal="center"/>
    </xf>
    <xf numFmtId="0" fontId="0" fillId="0" borderId="28" xfId="0" applyNumberFormat="1" applyFill="1" applyBorder="1" applyAlignment="1" applyProtection="1">
      <alignment horizontal="center"/>
    </xf>
    <xf numFmtId="0" fontId="2" fillId="0" borderId="49" xfId="1" applyNumberFormat="1" applyFont="1" applyFill="1" applyBorder="1" applyAlignment="1" applyProtection="1">
      <alignment horizontal="center" wrapText="1"/>
    </xf>
    <xf numFmtId="0" fontId="0" fillId="0" borderId="23" xfId="0" applyNumberFormat="1" applyFill="1" applyBorder="1" applyProtection="1"/>
    <xf numFmtId="0" fontId="0" fillId="0" borderId="24" xfId="0" applyNumberFormat="1" applyFill="1" applyBorder="1" applyProtection="1"/>
    <xf numFmtId="165" fontId="0" fillId="0" borderId="0" xfId="0" applyNumberFormat="1" applyFill="1" applyBorder="1" applyProtection="1"/>
  </cellXfs>
  <cellStyles count="2">
    <cellStyle name="Normálna" xfId="0" builtinId="0"/>
    <cellStyle name="Normálna 2" xfId="1"/>
  </cellStyles>
  <dxfs count="56"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D9D9"/>
      <rgbColor rgb="00C6EFCE"/>
      <rgbColor rgb="00A5A5A5"/>
      <rgbColor rgb="00BFBFBF"/>
      <rgbColor rgb="009C0006"/>
      <rgbColor rgb="00FFC7CE"/>
      <rgbColor rgb="00F2F2F2"/>
      <rgbColor rgb="00EBF1D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CC66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tabSelected="1" showRuler="0" zoomScaleNormal="100" workbookViewId="0">
      <pane ySplit="4" topLeftCell="A5" activePane="bottomLeft" state="frozen"/>
      <selection activeCell="F1" sqref="F1"/>
      <selection pane="bottomLeft" activeCell="L2" sqref="L1:AA1048576"/>
    </sheetView>
  </sheetViews>
  <sheetFormatPr defaultColWidth="0.140625" defaultRowHeight="15" customHeight="1" outlineLevelCol="1" x14ac:dyDescent="0.25"/>
  <cols>
    <col min="1" max="1" width="5.85546875" customWidth="1"/>
    <col min="2" max="2" width="7.85546875" customWidth="1" outlineLevel="1"/>
    <col min="3" max="3" width="6" customWidth="1" outlineLevel="1"/>
    <col min="4" max="4" width="5.5703125" customWidth="1" outlineLevel="1"/>
    <col min="5" max="5" width="5.28515625" customWidth="1" outlineLevel="1"/>
    <col min="6" max="6" width="65.5703125" customWidth="1"/>
    <col min="7" max="7" width="33.140625" customWidth="1" outlineLevel="1"/>
    <col min="8" max="8" width="4" customWidth="1"/>
    <col min="9" max="9" width="7.28515625" customWidth="1" outlineLevel="1"/>
    <col min="10" max="10" width="8.42578125" customWidth="1" outlineLevel="1"/>
    <col min="11" max="11" width="27.7109375" customWidth="1" outlineLevel="1"/>
    <col min="12" max="12" width="20.7109375" bestFit="1" customWidth="1" outlineLevel="1"/>
    <col min="13" max="13" width="16" bestFit="1" customWidth="1" outlineLevel="1"/>
    <col min="14" max="14" width="17.28515625" bestFit="1" customWidth="1" outlineLevel="1"/>
    <col min="15" max="15" width="20.140625" bestFit="1" customWidth="1" outlineLevel="1"/>
    <col min="16" max="16" width="14.28515625" bestFit="1" customWidth="1" outlineLevel="1"/>
    <col min="17" max="17" width="10.5703125" bestFit="1" customWidth="1" outlineLevel="1"/>
    <col min="18" max="18" width="1.7109375" customWidth="1" outlineLevel="1"/>
    <col min="19" max="19" width="19" bestFit="1" customWidth="1" outlineLevel="1"/>
    <col min="20" max="20" width="16.140625" bestFit="1" customWidth="1" outlineLevel="1"/>
    <col min="21" max="21" width="16.28515625" bestFit="1" customWidth="1" outlineLevel="1"/>
    <col min="22" max="22" width="16.7109375" bestFit="1" customWidth="1" outlineLevel="1"/>
    <col min="23" max="23" width="16.140625" bestFit="1" customWidth="1" outlineLevel="1"/>
    <col min="24" max="24" width="11.85546875" bestFit="1" customWidth="1" outlineLevel="1"/>
    <col min="25" max="25" width="12" bestFit="1" customWidth="1" outlineLevel="1"/>
    <col min="26" max="26" width="15.85546875" bestFit="1" customWidth="1" outlineLevel="1"/>
    <col min="27" max="27" width="12.42578125" bestFit="1" customWidth="1" outlineLevel="1"/>
    <col min="28" max="28" width="4.28515625" customWidth="1"/>
    <col min="29" max="29" width="5.5703125" customWidth="1"/>
    <col min="30" max="30" width="5.42578125" customWidth="1"/>
    <col min="31" max="91" width="1.7109375" customWidth="1"/>
  </cols>
  <sheetData>
    <row r="1" spans="1:91" ht="15.75" customHeight="1" thickBot="1" x14ac:dyDescent="0.3">
      <c r="A1" s="1"/>
      <c r="B1" s="2"/>
      <c r="C1" s="2"/>
      <c r="D1" s="2"/>
      <c r="E1" s="3"/>
      <c r="F1" s="3"/>
      <c r="G1" s="3"/>
      <c r="H1" s="3"/>
      <c r="I1" s="4"/>
      <c r="J1" s="5"/>
      <c r="K1" s="5"/>
      <c r="L1" s="278" t="s">
        <v>0</v>
      </c>
      <c r="M1" s="279"/>
      <c r="N1" s="279"/>
      <c r="O1" s="279"/>
      <c r="P1" s="279"/>
      <c r="Q1" s="279"/>
      <c r="R1" s="279"/>
      <c r="S1" s="279"/>
      <c r="T1" s="279"/>
      <c r="U1" s="280"/>
      <c r="V1" s="282" t="s">
        <v>1</v>
      </c>
      <c r="W1" s="283"/>
      <c r="X1" s="283"/>
      <c r="Y1" s="283"/>
      <c r="Z1" s="283"/>
      <c r="AA1" s="283"/>
      <c r="AB1" s="283"/>
      <c r="AC1" s="86"/>
      <c r="AD1" s="87"/>
      <c r="AE1" s="6">
        <v>3</v>
      </c>
      <c r="AF1" s="6">
        <v>2</v>
      </c>
      <c r="AG1" s="6">
        <v>3</v>
      </c>
      <c r="AH1" s="6">
        <v>2</v>
      </c>
      <c r="AI1" s="6">
        <v>2</v>
      </c>
      <c r="AJ1" s="6">
        <v>3</v>
      </c>
      <c r="AK1" s="6">
        <v>2</v>
      </c>
      <c r="AL1" s="6">
        <v>2</v>
      </c>
      <c r="AM1" s="6">
        <v>3</v>
      </c>
      <c r="AN1" s="6">
        <v>2</v>
      </c>
      <c r="AO1" s="6">
        <v>2</v>
      </c>
      <c r="AP1" s="6">
        <v>3</v>
      </c>
      <c r="AQ1" s="6">
        <v>3</v>
      </c>
      <c r="AR1" s="6">
        <v>3</v>
      </c>
      <c r="AS1" s="6">
        <v>2</v>
      </c>
      <c r="AT1" s="6">
        <v>3</v>
      </c>
      <c r="AU1" s="6">
        <v>3</v>
      </c>
      <c r="AV1" s="6">
        <v>3</v>
      </c>
      <c r="AW1" s="6">
        <v>3</v>
      </c>
      <c r="AX1" s="6">
        <v>3</v>
      </c>
      <c r="AY1" s="6">
        <v>2</v>
      </c>
      <c r="AZ1" s="6">
        <v>3</v>
      </c>
      <c r="BA1" s="6">
        <v>2</v>
      </c>
      <c r="BB1" s="6">
        <v>3</v>
      </c>
      <c r="BC1" s="6">
        <v>3</v>
      </c>
      <c r="BD1" s="6">
        <v>3</v>
      </c>
      <c r="BE1" s="6">
        <v>2</v>
      </c>
      <c r="BF1" s="6">
        <v>2</v>
      </c>
      <c r="BG1" s="6">
        <v>2</v>
      </c>
      <c r="BH1" s="6">
        <v>2</v>
      </c>
      <c r="BI1" s="6">
        <v>3</v>
      </c>
      <c r="BJ1" s="6">
        <v>2</v>
      </c>
      <c r="BK1" s="6">
        <v>2</v>
      </c>
      <c r="BL1" s="6">
        <v>3</v>
      </c>
      <c r="BM1" s="6">
        <v>3</v>
      </c>
      <c r="BN1" s="6">
        <v>3</v>
      </c>
      <c r="BO1" s="6">
        <v>1</v>
      </c>
      <c r="BP1" s="6">
        <v>3</v>
      </c>
      <c r="BQ1" s="6">
        <v>3</v>
      </c>
      <c r="BR1" s="6">
        <v>3</v>
      </c>
      <c r="BS1" s="6">
        <v>3</v>
      </c>
      <c r="BT1" s="6">
        <v>2</v>
      </c>
      <c r="BU1" s="6">
        <v>2</v>
      </c>
      <c r="BV1" s="6">
        <v>2</v>
      </c>
      <c r="BW1" s="6">
        <v>2</v>
      </c>
      <c r="BX1" s="6">
        <v>2</v>
      </c>
      <c r="BY1" s="6">
        <v>3</v>
      </c>
      <c r="BZ1" s="6">
        <v>3</v>
      </c>
      <c r="CA1" s="6">
        <v>2</v>
      </c>
      <c r="CB1" s="6">
        <v>2</v>
      </c>
      <c r="CC1" s="6">
        <v>2</v>
      </c>
      <c r="CD1" s="6">
        <v>3</v>
      </c>
      <c r="CE1" s="6">
        <v>3</v>
      </c>
      <c r="CF1" s="6">
        <v>3</v>
      </c>
      <c r="CG1" s="6">
        <v>2</v>
      </c>
      <c r="CH1" s="6">
        <v>0</v>
      </c>
      <c r="CI1" s="7"/>
      <c r="CJ1" s="8"/>
      <c r="CK1" s="9"/>
      <c r="CL1" s="10"/>
      <c r="CM1" s="10"/>
    </row>
    <row r="2" spans="1:91" ht="15.75" customHeight="1" thickBot="1" x14ac:dyDescent="0.3">
      <c r="A2" s="1"/>
      <c r="B2" s="2"/>
      <c r="C2" s="2"/>
      <c r="D2" s="2"/>
      <c r="E2" s="3"/>
      <c r="F2" s="3"/>
      <c r="G2" s="3"/>
      <c r="H2" s="3"/>
      <c r="I2" s="4"/>
      <c r="J2" s="5"/>
      <c r="K2" s="5"/>
      <c r="L2" s="4"/>
      <c r="M2" s="5"/>
      <c r="N2" s="5"/>
      <c r="O2" s="5"/>
      <c r="P2" s="5"/>
      <c r="Q2" s="5"/>
      <c r="R2" s="5"/>
      <c r="S2" s="5"/>
      <c r="T2" s="5"/>
      <c r="U2" s="11"/>
      <c r="V2" s="282" t="s">
        <v>2</v>
      </c>
      <c r="W2" s="283"/>
      <c r="X2" s="283"/>
      <c r="Y2" s="283"/>
      <c r="Z2" s="283"/>
      <c r="AA2" s="283"/>
      <c r="AB2" s="283"/>
      <c r="AC2" s="86"/>
      <c r="AD2" s="87"/>
      <c r="AE2" s="88">
        <f t="shared" ref="AE2:BJ2" si="0">COUNTIF(AE6:AE58,"&gt;-1")</f>
        <v>3</v>
      </c>
      <c r="AF2" s="88">
        <f t="shared" si="0"/>
        <v>2</v>
      </c>
      <c r="AG2" s="88">
        <f t="shared" si="0"/>
        <v>2</v>
      </c>
      <c r="AH2" s="88">
        <f t="shared" si="0"/>
        <v>1</v>
      </c>
      <c r="AI2" s="88">
        <f t="shared" si="0"/>
        <v>1</v>
      </c>
      <c r="AJ2" s="88">
        <f t="shared" si="0"/>
        <v>2</v>
      </c>
      <c r="AK2" s="88">
        <f t="shared" si="0"/>
        <v>2</v>
      </c>
      <c r="AL2" s="88">
        <f t="shared" si="0"/>
        <v>0</v>
      </c>
      <c r="AM2" s="88">
        <f t="shared" si="0"/>
        <v>0</v>
      </c>
      <c r="AN2" s="88">
        <f t="shared" si="0"/>
        <v>1</v>
      </c>
      <c r="AO2" s="88">
        <f t="shared" si="0"/>
        <v>1</v>
      </c>
      <c r="AP2" s="88">
        <f t="shared" si="0"/>
        <v>1</v>
      </c>
      <c r="AQ2" s="88">
        <f t="shared" si="0"/>
        <v>1</v>
      </c>
      <c r="AR2" s="88">
        <f t="shared" si="0"/>
        <v>2</v>
      </c>
      <c r="AS2" s="88">
        <f t="shared" si="0"/>
        <v>2</v>
      </c>
      <c r="AT2" s="88">
        <f t="shared" si="0"/>
        <v>3</v>
      </c>
      <c r="AU2" s="88">
        <f t="shared" si="0"/>
        <v>1</v>
      </c>
      <c r="AV2" s="88">
        <f t="shared" si="0"/>
        <v>2</v>
      </c>
      <c r="AW2" s="88">
        <f t="shared" si="0"/>
        <v>3</v>
      </c>
      <c r="AX2" s="88">
        <f t="shared" si="0"/>
        <v>3</v>
      </c>
      <c r="AY2" s="88">
        <f t="shared" si="0"/>
        <v>2</v>
      </c>
      <c r="AZ2" s="88">
        <f t="shared" si="0"/>
        <v>1</v>
      </c>
      <c r="BA2" s="88">
        <f t="shared" si="0"/>
        <v>1</v>
      </c>
      <c r="BB2" s="88">
        <f t="shared" si="0"/>
        <v>2</v>
      </c>
      <c r="BC2" s="88">
        <f t="shared" si="0"/>
        <v>1</v>
      </c>
      <c r="BD2" s="88">
        <f t="shared" si="0"/>
        <v>2</v>
      </c>
      <c r="BE2" s="88">
        <f t="shared" si="0"/>
        <v>0</v>
      </c>
      <c r="BF2" s="88">
        <f t="shared" si="0"/>
        <v>1</v>
      </c>
      <c r="BG2" s="88">
        <f t="shared" si="0"/>
        <v>1</v>
      </c>
      <c r="BH2" s="88">
        <f t="shared" si="0"/>
        <v>0</v>
      </c>
      <c r="BI2" s="88">
        <f t="shared" si="0"/>
        <v>2</v>
      </c>
      <c r="BJ2" s="88">
        <f t="shared" si="0"/>
        <v>0</v>
      </c>
      <c r="BK2" s="88">
        <f>COUNTIF(BK6:BK58,"&gt;-1")</f>
        <v>0</v>
      </c>
      <c r="BL2" s="88">
        <f>COUNTIF(BL6:BL58,"&gt;-1")</f>
        <v>2</v>
      </c>
      <c r="BM2" s="88">
        <f>COUNTIF(BM6:BM58,"&gt;-1")</f>
        <v>3</v>
      </c>
      <c r="BN2" s="88">
        <f>COUNTIF(BN6:BN58,"&gt;-1")</f>
        <v>3</v>
      </c>
      <c r="BO2" s="88">
        <f>COUNTIF(BO6:BO58,"&gt;-1")</f>
        <v>1</v>
      </c>
      <c r="BP2" s="88">
        <f>COUNTIF(BP6:BP58,"&gt;-1")</f>
        <v>3</v>
      </c>
      <c r="BQ2" s="88">
        <f>COUNTIF(BQ6:BQ58,"&gt;-1")</f>
        <v>1</v>
      </c>
      <c r="BR2" s="88">
        <f>COUNTIF(BR6:BR58,"&gt;-1")</f>
        <v>1</v>
      </c>
      <c r="BS2" s="88">
        <f>COUNTIF(BS6:BS58,"&gt;-1")</f>
        <v>1</v>
      </c>
      <c r="BT2" s="88">
        <f>COUNTIF(BT6:BT58,"&gt;-1")</f>
        <v>2</v>
      </c>
      <c r="BU2" s="88">
        <f>COUNTIF(BU6:BU58,"&gt;-1")</f>
        <v>1</v>
      </c>
      <c r="BV2" s="88">
        <f>COUNTIF(BV6:BV58,"&gt;-1")</f>
        <v>1</v>
      </c>
      <c r="BW2" s="88">
        <f>COUNTIF(BW6:BW58,"&gt;-1")</f>
        <v>2</v>
      </c>
      <c r="BX2" s="88">
        <f>COUNTIF(BX6:BX58,"&gt;-1")</f>
        <v>2</v>
      </c>
      <c r="BY2" s="88">
        <f>COUNTIF(BY6:BY58,"&gt;-1")</f>
        <v>2</v>
      </c>
      <c r="BZ2" s="88">
        <f>COUNTIF(BZ6:BZ58,"&gt;-1")</f>
        <v>3</v>
      </c>
      <c r="CA2" s="88">
        <f>COUNTIF(CA6:CA58,"&gt;-1")</f>
        <v>1</v>
      </c>
      <c r="CB2" s="88">
        <f>COUNTIF(CB6:CB58,"&gt;-1")</f>
        <v>3</v>
      </c>
      <c r="CC2" s="88">
        <f>COUNTIF(CC6:CC58,"&gt;-1")</f>
        <v>2</v>
      </c>
      <c r="CD2" s="88">
        <f>COUNTIF(CD6:CD58,"&gt;-1")</f>
        <v>0</v>
      </c>
      <c r="CE2" s="88">
        <f>COUNTIF(CE6:CE58,"&gt;-1")</f>
        <v>3</v>
      </c>
      <c r="CF2" s="88">
        <f>COUNTIF(CF6:CF58,"&gt;-1")</f>
        <v>1</v>
      </c>
      <c r="CG2" s="88">
        <f>COUNTIF(CG6:CG58,"&gt;-1")</f>
        <v>0</v>
      </c>
      <c r="CH2" s="88">
        <f>COUNTIF(CH6:CH58,"&gt;-1")</f>
        <v>0</v>
      </c>
      <c r="CI2" s="7"/>
      <c r="CJ2" s="8"/>
      <c r="CK2" s="9"/>
      <c r="CL2" s="10"/>
      <c r="CM2" s="10"/>
    </row>
    <row r="3" spans="1:91" ht="35.25" customHeight="1" thickBot="1" x14ac:dyDescent="0.3">
      <c r="A3" s="1"/>
      <c r="B3" s="132"/>
      <c r="C3" s="2"/>
      <c r="D3" s="2"/>
      <c r="E3" s="3"/>
      <c r="F3" s="3"/>
      <c r="G3" s="3"/>
      <c r="H3" s="3"/>
      <c r="I3" s="281" t="s">
        <v>3</v>
      </c>
      <c r="J3" s="281"/>
      <c r="K3" s="281"/>
      <c r="L3" s="12"/>
      <c r="M3" s="13"/>
      <c r="N3" s="13"/>
      <c r="O3" s="13"/>
      <c r="P3" s="13"/>
      <c r="Q3" s="12"/>
      <c r="R3" s="13"/>
      <c r="S3" s="13"/>
      <c r="T3" s="13"/>
      <c r="U3" s="14"/>
      <c r="V3" s="15"/>
      <c r="W3" s="16"/>
      <c r="X3" s="16"/>
      <c r="Y3" s="16"/>
      <c r="Z3" s="16"/>
      <c r="AA3" s="16"/>
      <c r="AB3" s="17"/>
      <c r="AC3" s="17"/>
      <c r="AD3" s="17"/>
      <c r="AE3" s="18" t="s">
        <v>195</v>
      </c>
      <c r="AF3" s="19" t="s">
        <v>4</v>
      </c>
      <c r="AG3" s="19" t="s">
        <v>5</v>
      </c>
      <c r="AH3" s="19" t="s">
        <v>6</v>
      </c>
      <c r="AI3" s="19" t="s">
        <v>195</v>
      </c>
      <c r="AJ3" s="89" t="s">
        <v>195</v>
      </c>
      <c r="AK3" s="19" t="s">
        <v>4</v>
      </c>
      <c r="AL3" s="19" t="s">
        <v>196</v>
      </c>
      <c r="AM3" s="19" t="s">
        <v>7</v>
      </c>
      <c r="AN3" s="19" t="s">
        <v>4</v>
      </c>
      <c r="AO3" s="19" t="s">
        <v>195</v>
      </c>
      <c r="AP3" s="19" t="s">
        <v>6</v>
      </c>
      <c r="AQ3" s="19" t="s">
        <v>4</v>
      </c>
      <c r="AR3" s="19" t="s">
        <v>4</v>
      </c>
      <c r="AS3" s="19" t="s">
        <v>6</v>
      </c>
      <c r="AT3" s="19" t="s">
        <v>195</v>
      </c>
      <c r="AU3" s="19" t="s">
        <v>4</v>
      </c>
      <c r="AV3" s="19" t="s">
        <v>4</v>
      </c>
      <c r="AW3" s="19" t="s">
        <v>195</v>
      </c>
      <c r="AX3" s="19" t="s">
        <v>195</v>
      </c>
      <c r="AY3" s="19" t="s">
        <v>195</v>
      </c>
      <c r="AZ3" s="89" t="s">
        <v>5</v>
      </c>
      <c r="BA3" s="19" t="s">
        <v>195</v>
      </c>
      <c r="BB3" s="19" t="s">
        <v>6</v>
      </c>
      <c r="BC3" s="19" t="s">
        <v>8</v>
      </c>
      <c r="BD3" s="19" t="s">
        <v>4</v>
      </c>
      <c r="BE3" s="19" t="s">
        <v>7</v>
      </c>
      <c r="BF3" s="19" t="s">
        <v>6</v>
      </c>
      <c r="BG3" s="19" t="s">
        <v>6</v>
      </c>
      <c r="BH3" s="19" t="s">
        <v>196</v>
      </c>
      <c r="BI3" s="19" t="s">
        <v>6</v>
      </c>
      <c r="BJ3" s="19" t="s">
        <v>195</v>
      </c>
      <c r="BK3" s="19" t="s">
        <v>6</v>
      </c>
      <c r="BL3" s="19" t="s">
        <v>195</v>
      </c>
      <c r="BM3" s="19" t="s">
        <v>6</v>
      </c>
      <c r="BN3" s="19" t="s">
        <v>4</v>
      </c>
      <c r="BO3" s="19" t="s">
        <v>197</v>
      </c>
      <c r="BP3" s="19" t="s">
        <v>195</v>
      </c>
      <c r="BQ3" s="19" t="s">
        <v>7</v>
      </c>
      <c r="BR3" s="19" t="s">
        <v>195</v>
      </c>
      <c r="BS3" s="19" t="s">
        <v>4</v>
      </c>
      <c r="BT3" s="19" t="s">
        <v>5</v>
      </c>
      <c r="BU3" s="19" t="s">
        <v>195</v>
      </c>
      <c r="BV3" s="19" t="s">
        <v>195</v>
      </c>
      <c r="BW3" s="19" t="s">
        <v>4</v>
      </c>
      <c r="BX3" s="19" t="s">
        <v>4</v>
      </c>
      <c r="BY3" s="19" t="s">
        <v>195</v>
      </c>
      <c r="BZ3" s="20" t="s">
        <v>4</v>
      </c>
      <c r="CA3" s="19" t="s">
        <v>6</v>
      </c>
      <c r="CB3" s="19" t="s">
        <v>197</v>
      </c>
      <c r="CC3" s="19" t="s">
        <v>6</v>
      </c>
      <c r="CD3" s="19" t="s">
        <v>7</v>
      </c>
      <c r="CE3" s="19" t="s">
        <v>6</v>
      </c>
      <c r="CF3" s="19" t="s">
        <v>6</v>
      </c>
      <c r="CG3" s="19" t="s">
        <v>195</v>
      </c>
      <c r="CH3" s="20"/>
      <c r="CI3" s="21"/>
      <c r="CJ3" s="22"/>
      <c r="CK3" s="9"/>
      <c r="CL3" s="10">
        <v>35</v>
      </c>
      <c r="CM3" s="10">
        <v>25</v>
      </c>
    </row>
    <row r="4" spans="1:91" ht="58.9" customHeight="1" thickBot="1" x14ac:dyDescent="0.3">
      <c r="A4" s="128" t="s">
        <v>9</v>
      </c>
      <c r="B4" s="133" t="s">
        <v>10</v>
      </c>
      <c r="C4" s="24" t="s">
        <v>11</v>
      </c>
      <c r="D4" s="23" t="s">
        <v>12</v>
      </c>
      <c r="E4" s="23" t="s">
        <v>13</v>
      </c>
      <c r="F4" s="91" t="s">
        <v>14</v>
      </c>
      <c r="G4" s="11" t="s">
        <v>187</v>
      </c>
      <c r="H4" s="2"/>
      <c r="I4" s="23" t="s">
        <v>15</v>
      </c>
      <c r="J4" s="24" t="s">
        <v>16</v>
      </c>
      <c r="K4" s="25" t="s">
        <v>17</v>
      </c>
      <c r="L4" s="23" t="s">
        <v>18</v>
      </c>
      <c r="M4" s="84"/>
      <c r="N4" s="26"/>
      <c r="O4" s="26"/>
      <c r="P4" s="26"/>
      <c r="Q4" s="26"/>
      <c r="R4" s="26"/>
      <c r="S4" s="23" t="s">
        <v>19</v>
      </c>
      <c r="T4" s="26"/>
      <c r="U4" s="28"/>
      <c r="V4" s="28"/>
      <c r="W4" s="27"/>
      <c r="X4" s="27"/>
      <c r="Y4" s="27"/>
      <c r="Z4" s="27"/>
      <c r="AA4" s="27"/>
      <c r="AB4" s="23" t="s">
        <v>20</v>
      </c>
      <c r="AC4" s="23" t="s">
        <v>61</v>
      </c>
      <c r="AD4" s="23" t="s">
        <v>21</v>
      </c>
      <c r="AE4" s="93" t="s">
        <v>22</v>
      </c>
      <c r="AF4" s="94" t="s">
        <v>23</v>
      </c>
      <c r="AG4" s="94" t="s">
        <v>190</v>
      </c>
      <c r="AH4" s="94" t="s">
        <v>305</v>
      </c>
      <c r="AI4" s="94" t="s">
        <v>24</v>
      </c>
      <c r="AJ4" s="95" t="s">
        <v>191</v>
      </c>
      <c r="AK4" s="94" t="s">
        <v>25</v>
      </c>
      <c r="AL4" s="94" t="s">
        <v>26</v>
      </c>
      <c r="AM4" s="94" t="s">
        <v>27</v>
      </c>
      <c r="AN4" s="94" t="s">
        <v>28</v>
      </c>
      <c r="AO4" s="94" t="s">
        <v>29</v>
      </c>
      <c r="AP4" s="94" t="s">
        <v>30</v>
      </c>
      <c r="AQ4" s="94" t="s">
        <v>303</v>
      </c>
      <c r="AR4" s="94" t="s">
        <v>31</v>
      </c>
      <c r="AS4" s="94" t="s">
        <v>32</v>
      </c>
      <c r="AT4" s="94" t="s">
        <v>33</v>
      </c>
      <c r="AU4" s="94" t="s">
        <v>301</v>
      </c>
      <c r="AV4" s="94" t="s">
        <v>34</v>
      </c>
      <c r="AW4" s="95" t="s">
        <v>192</v>
      </c>
      <c r="AX4" s="94" t="s">
        <v>35</v>
      </c>
      <c r="AY4" s="94" t="s">
        <v>36</v>
      </c>
      <c r="AZ4" s="95" t="s">
        <v>193</v>
      </c>
      <c r="BA4" s="94" t="s">
        <v>37</v>
      </c>
      <c r="BB4" s="94" t="s">
        <v>300</v>
      </c>
      <c r="BC4" s="94" t="s">
        <v>38</v>
      </c>
      <c r="BD4" s="94" t="s">
        <v>39</v>
      </c>
      <c r="BE4" s="94" t="s">
        <v>40</v>
      </c>
      <c r="BF4" s="94" t="s">
        <v>299</v>
      </c>
      <c r="BG4" s="94" t="s">
        <v>297</v>
      </c>
      <c r="BH4" s="94" t="s">
        <v>198</v>
      </c>
      <c r="BI4" s="94" t="s">
        <v>41</v>
      </c>
      <c r="BJ4" s="94" t="s">
        <v>42</v>
      </c>
      <c r="BK4" s="94" t="s">
        <v>43</v>
      </c>
      <c r="BL4" s="94" t="s">
        <v>44</v>
      </c>
      <c r="BM4" s="94" t="s">
        <v>45</v>
      </c>
      <c r="BN4" s="94" t="s">
        <v>199</v>
      </c>
      <c r="BO4" s="95" t="s">
        <v>200</v>
      </c>
      <c r="BP4" s="95" t="s">
        <v>194</v>
      </c>
      <c r="BQ4" s="94" t="s">
        <v>46</v>
      </c>
      <c r="BR4" s="94" t="s">
        <v>47</v>
      </c>
      <c r="BS4" s="94" t="s">
        <v>48</v>
      </c>
      <c r="BT4" s="94" t="s">
        <v>304</v>
      </c>
      <c r="BU4" s="94" t="s">
        <v>49</v>
      </c>
      <c r="BV4" s="94" t="s">
        <v>50</v>
      </c>
      <c r="BW4" s="94" t="s">
        <v>51</v>
      </c>
      <c r="BX4" s="94" t="s">
        <v>52</v>
      </c>
      <c r="BY4" s="94" t="s">
        <v>53</v>
      </c>
      <c r="BZ4" s="94" t="s">
        <v>54</v>
      </c>
      <c r="CA4" s="94" t="s">
        <v>55</v>
      </c>
      <c r="CB4" s="94" t="s">
        <v>298</v>
      </c>
      <c r="CC4" s="94" t="s">
        <v>201</v>
      </c>
      <c r="CD4" s="94" t="s">
        <v>56</v>
      </c>
      <c r="CE4" s="94" t="s">
        <v>57</v>
      </c>
      <c r="CF4" s="94" t="s">
        <v>58</v>
      </c>
      <c r="CG4" s="94" t="s">
        <v>59</v>
      </c>
      <c r="CH4" s="96"/>
      <c r="CI4" s="29" t="s">
        <v>60</v>
      </c>
      <c r="CJ4" s="30" t="s">
        <v>61</v>
      </c>
      <c r="CK4" s="23" t="s">
        <v>62</v>
      </c>
      <c r="CL4" s="25" t="s">
        <v>63</v>
      </c>
      <c r="CM4" s="31" t="s">
        <v>64</v>
      </c>
    </row>
    <row r="5" spans="1:91" ht="13.35" customHeight="1" x14ac:dyDescent="0.25">
      <c r="A5" s="129">
        <v>1</v>
      </c>
      <c r="B5" s="134" t="s">
        <v>249</v>
      </c>
      <c r="C5" s="127"/>
      <c r="D5" s="136"/>
      <c r="E5" s="32"/>
      <c r="F5" s="35" t="s">
        <v>261</v>
      </c>
      <c r="G5" s="92" t="s">
        <v>262</v>
      </c>
      <c r="H5" s="33"/>
      <c r="I5" s="34"/>
      <c r="J5" s="34"/>
      <c r="K5" s="33"/>
      <c r="L5" s="35" t="s">
        <v>263</v>
      </c>
      <c r="M5" s="35" t="s">
        <v>264</v>
      </c>
      <c r="N5" s="35" t="s">
        <v>265</v>
      </c>
      <c r="O5" s="35" t="s">
        <v>266</v>
      </c>
      <c r="P5" s="35" t="s">
        <v>267</v>
      </c>
      <c r="Q5" s="35" t="s">
        <v>268</v>
      </c>
      <c r="R5" s="34"/>
      <c r="S5" s="35" t="s">
        <v>269</v>
      </c>
      <c r="T5" s="35" t="s">
        <v>270</v>
      </c>
      <c r="U5" s="35" t="s">
        <v>271</v>
      </c>
      <c r="V5" s="35" t="s">
        <v>272</v>
      </c>
      <c r="W5" s="35" t="s">
        <v>273</v>
      </c>
      <c r="X5" s="35"/>
      <c r="Y5" s="35"/>
      <c r="Z5" s="35"/>
      <c r="AA5" s="35"/>
      <c r="AB5" s="136">
        <f t="shared" ref="AB5" si="1">COLUMNS(L5:AA5)-COUNTBLANK(L5:AA5)</f>
        <v>11</v>
      </c>
      <c r="AC5" s="38">
        <v>4</v>
      </c>
      <c r="AD5" s="90">
        <f t="shared" ref="AD5" si="2">COUNTIF(AE5:CH5,"&gt;-1")</f>
        <v>4</v>
      </c>
      <c r="AE5" s="118"/>
      <c r="AF5" s="121"/>
      <c r="AG5" s="121"/>
      <c r="AH5" s="121"/>
      <c r="AI5" s="121"/>
      <c r="AJ5" s="121"/>
      <c r="AK5" s="121"/>
      <c r="AL5" s="121">
        <v>1</v>
      </c>
      <c r="AM5" s="121">
        <v>1</v>
      </c>
      <c r="AN5" s="121"/>
      <c r="AO5" s="121"/>
      <c r="AP5" s="121"/>
      <c r="AQ5" s="121"/>
      <c r="AR5" s="121">
        <v>1</v>
      </c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>
        <v>1</v>
      </c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19"/>
      <c r="BZ5" s="119"/>
      <c r="CA5" s="121"/>
      <c r="CB5" s="121"/>
      <c r="CC5" s="121"/>
      <c r="CD5" s="121"/>
      <c r="CE5" s="121"/>
      <c r="CF5" s="121"/>
      <c r="CG5" s="121"/>
      <c r="CH5" s="120"/>
      <c r="CI5" s="90">
        <f t="shared" ref="CI5" si="3">COUNTIF(AE5:CH5,"&gt;-1")</f>
        <v>4</v>
      </c>
      <c r="CK5" s="37"/>
      <c r="CL5" s="36"/>
      <c r="CM5" s="36"/>
    </row>
    <row r="6" spans="1:91" s="193" customFormat="1" ht="15" customHeight="1" x14ac:dyDescent="0.25">
      <c r="A6" s="179">
        <v>2</v>
      </c>
      <c r="B6" s="180" t="s">
        <v>65</v>
      </c>
      <c r="C6" s="181"/>
      <c r="D6" s="182"/>
      <c r="E6" s="183"/>
      <c r="F6" s="186" t="s">
        <v>94</v>
      </c>
      <c r="G6" s="236" t="s">
        <v>107</v>
      </c>
      <c r="H6" s="184"/>
      <c r="I6" s="185"/>
      <c r="J6" s="185"/>
      <c r="K6" s="185"/>
      <c r="L6" s="186" t="s">
        <v>95</v>
      </c>
      <c r="M6" s="186"/>
      <c r="N6" s="186"/>
      <c r="O6" s="186"/>
      <c r="P6" s="186"/>
      <c r="Q6" s="186"/>
      <c r="R6" s="187"/>
      <c r="S6" s="186"/>
      <c r="T6" s="186"/>
      <c r="U6" s="186"/>
      <c r="V6" s="186"/>
      <c r="W6" s="186"/>
      <c r="X6" s="186"/>
      <c r="Y6" s="186"/>
      <c r="Z6" s="186"/>
      <c r="AA6" s="186"/>
      <c r="AB6" s="182">
        <f t="shared" ref="AB6:AB11" si="4">COLUMNS(L6:AA6)-COUNTBLANK(L6:AA6)</f>
        <v>1</v>
      </c>
      <c r="AC6" s="188">
        <v>2</v>
      </c>
      <c r="AD6" s="189">
        <f t="shared" ref="AD6:AD14" si="5">COUNTIF(AE6:CH6,"&gt;-1")</f>
        <v>2</v>
      </c>
      <c r="AE6" s="184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>
        <v>1</v>
      </c>
      <c r="BR6" s="190"/>
      <c r="BS6" s="190"/>
      <c r="BT6" s="190"/>
      <c r="BU6" s="190"/>
      <c r="BV6" s="190"/>
      <c r="BW6" s="190"/>
      <c r="BX6" s="190"/>
      <c r="BY6" s="191"/>
      <c r="BZ6" s="191"/>
      <c r="CA6" s="190"/>
      <c r="CB6" s="190"/>
      <c r="CC6" s="190"/>
      <c r="CD6" s="190"/>
      <c r="CE6" s="190">
        <v>1</v>
      </c>
      <c r="CF6" s="190"/>
      <c r="CG6" s="190"/>
      <c r="CH6" s="192"/>
      <c r="CI6" s="189">
        <f t="shared" ref="CI6:CI14" si="6">COUNTIF(AE6:CH6,"&gt;-1")</f>
        <v>2</v>
      </c>
      <c r="CK6" s="237"/>
      <c r="CL6" s="238"/>
      <c r="CM6" s="238"/>
    </row>
    <row r="7" spans="1:91" s="193" customFormat="1" ht="12.75" customHeight="1" x14ac:dyDescent="0.25">
      <c r="A7" s="179">
        <v>3</v>
      </c>
      <c r="B7" s="180" t="s">
        <v>203</v>
      </c>
      <c r="C7" s="181"/>
      <c r="D7" s="182"/>
      <c r="E7" s="183"/>
      <c r="F7" s="186" t="s">
        <v>106</v>
      </c>
      <c r="G7" s="236" t="s">
        <v>107</v>
      </c>
      <c r="H7" s="184"/>
      <c r="I7" s="187"/>
      <c r="J7" s="187"/>
      <c r="K7" s="184"/>
      <c r="L7" s="186" t="s">
        <v>108</v>
      </c>
      <c r="M7" s="186" t="s">
        <v>109</v>
      </c>
      <c r="N7" s="186" t="s">
        <v>110</v>
      </c>
      <c r="O7" s="186"/>
      <c r="P7" s="186"/>
      <c r="Q7" s="186"/>
      <c r="R7" s="187"/>
      <c r="S7" s="186"/>
      <c r="T7" s="186"/>
      <c r="U7" s="186"/>
      <c r="V7" s="186"/>
      <c r="W7" s="186"/>
      <c r="X7" s="186"/>
      <c r="Y7" s="186"/>
      <c r="Z7" s="186"/>
      <c r="AA7" s="186"/>
      <c r="AB7" s="182">
        <f t="shared" si="4"/>
        <v>3</v>
      </c>
      <c r="AC7" s="188">
        <v>2</v>
      </c>
      <c r="AD7" s="189">
        <f t="shared" si="5"/>
        <v>2</v>
      </c>
      <c r="AE7" s="184"/>
      <c r="AF7" s="190"/>
      <c r="AG7" s="190">
        <v>1</v>
      </c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>
        <v>1</v>
      </c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1"/>
      <c r="BZ7" s="191"/>
      <c r="CA7" s="190"/>
      <c r="CB7" s="190"/>
      <c r="CC7" s="190"/>
      <c r="CD7" s="190"/>
      <c r="CE7" s="190"/>
      <c r="CF7" s="190"/>
      <c r="CG7" s="190"/>
      <c r="CH7" s="192"/>
      <c r="CI7" s="189">
        <f t="shared" si="6"/>
        <v>2</v>
      </c>
      <c r="CK7" s="237"/>
      <c r="CL7" s="238"/>
      <c r="CM7" s="238"/>
    </row>
    <row r="8" spans="1:91" ht="13.35" customHeight="1" x14ac:dyDescent="0.25">
      <c r="A8" s="129">
        <v>4</v>
      </c>
      <c r="B8" s="134" t="s">
        <v>65</v>
      </c>
      <c r="C8" s="127"/>
      <c r="D8" s="136"/>
      <c r="E8" s="32"/>
      <c r="F8" s="35" t="s">
        <v>87</v>
      </c>
      <c r="G8" s="92" t="s">
        <v>224</v>
      </c>
      <c r="H8" s="33"/>
      <c r="I8" s="123"/>
      <c r="J8" s="123"/>
      <c r="K8" s="123"/>
      <c r="L8" s="35" t="s">
        <v>88</v>
      </c>
      <c r="M8" s="35"/>
      <c r="N8" s="35"/>
      <c r="O8" s="35"/>
      <c r="P8" s="35"/>
      <c r="Q8" s="35"/>
      <c r="R8" s="34"/>
      <c r="S8" s="35"/>
      <c r="T8" s="35"/>
      <c r="U8" s="35"/>
      <c r="V8" s="35"/>
      <c r="W8" s="35"/>
      <c r="X8" s="35"/>
      <c r="Y8" s="35"/>
      <c r="Z8" s="35"/>
      <c r="AA8" s="35"/>
      <c r="AB8" s="136">
        <f t="shared" si="4"/>
        <v>1</v>
      </c>
      <c r="AC8" s="38">
        <v>2</v>
      </c>
      <c r="AD8" s="213">
        <f t="shared" si="5"/>
        <v>2</v>
      </c>
      <c r="AE8" s="33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>
        <v>1</v>
      </c>
      <c r="BX8" s="215">
        <v>1</v>
      </c>
      <c r="BY8" s="216"/>
      <c r="BZ8" s="216"/>
      <c r="CA8" s="215"/>
      <c r="CB8" s="215"/>
      <c r="CC8" s="215"/>
      <c r="CD8" s="215"/>
      <c r="CE8" s="215"/>
      <c r="CF8" s="215"/>
      <c r="CG8" s="215"/>
      <c r="CH8" s="214"/>
      <c r="CI8" s="213">
        <f t="shared" si="6"/>
        <v>2</v>
      </c>
      <c r="CK8" s="37"/>
      <c r="CL8" s="36"/>
      <c r="CM8" s="36"/>
    </row>
    <row r="9" spans="1:91" s="210" customFormat="1" ht="13.35" customHeight="1" x14ac:dyDescent="0.25">
      <c r="A9" s="195">
        <v>5</v>
      </c>
      <c r="B9" s="196" t="s">
        <v>65</v>
      </c>
      <c r="C9" s="197"/>
      <c r="D9" s="198"/>
      <c r="E9" s="199"/>
      <c r="F9" s="200" t="s">
        <v>302</v>
      </c>
      <c r="G9" s="201" t="s">
        <v>227</v>
      </c>
      <c r="H9" s="202"/>
      <c r="I9" s="204"/>
      <c r="J9" s="204"/>
      <c r="K9" s="202"/>
      <c r="L9" s="200" t="s">
        <v>115</v>
      </c>
      <c r="M9" s="200" t="s">
        <v>116</v>
      </c>
      <c r="N9" s="200" t="s">
        <v>117</v>
      </c>
      <c r="O9" s="200" t="s">
        <v>118</v>
      </c>
      <c r="P9" s="200"/>
      <c r="Q9" s="200"/>
      <c r="R9" s="204"/>
      <c r="S9" s="200" t="s">
        <v>111</v>
      </c>
      <c r="T9" s="200"/>
      <c r="U9" s="200"/>
      <c r="V9" s="200"/>
      <c r="W9" s="200"/>
      <c r="X9" s="200"/>
      <c r="Y9" s="200"/>
      <c r="Z9" s="200"/>
      <c r="AA9" s="200"/>
      <c r="AB9" s="198">
        <f t="shared" si="4"/>
        <v>5</v>
      </c>
      <c r="AC9" s="205">
        <v>3</v>
      </c>
      <c r="AD9" s="206">
        <f t="shared" si="5"/>
        <v>3</v>
      </c>
      <c r="AE9" s="202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>
        <v>1</v>
      </c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>
        <v>1</v>
      </c>
      <c r="BW9" s="207"/>
      <c r="BX9" s="207"/>
      <c r="BY9" s="208"/>
      <c r="BZ9" s="208">
        <v>1</v>
      </c>
      <c r="CA9" s="207"/>
      <c r="CB9" s="207"/>
      <c r="CC9" s="207"/>
      <c r="CD9" s="207"/>
      <c r="CE9" s="207"/>
      <c r="CF9" s="207"/>
      <c r="CG9" s="207"/>
      <c r="CH9" s="209"/>
      <c r="CI9" s="206">
        <f t="shared" si="6"/>
        <v>3</v>
      </c>
      <c r="CK9" s="211"/>
      <c r="CL9" s="212"/>
      <c r="CM9" s="212"/>
    </row>
    <row r="10" spans="1:91" s="210" customFormat="1" ht="13.35" customHeight="1" x14ac:dyDescent="0.25">
      <c r="A10" s="195">
        <v>6</v>
      </c>
      <c r="B10" s="196" t="s">
        <v>65</v>
      </c>
      <c r="C10" s="197"/>
      <c r="D10" s="198"/>
      <c r="E10" s="199"/>
      <c r="F10" s="200" t="s">
        <v>96</v>
      </c>
      <c r="G10" s="201" t="s">
        <v>227</v>
      </c>
      <c r="H10" s="202"/>
      <c r="I10" s="203"/>
      <c r="J10" s="203"/>
      <c r="K10" s="203"/>
      <c r="L10" s="200" t="s">
        <v>97</v>
      </c>
      <c r="M10" s="200"/>
      <c r="N10" s="200"/>
      <c r="O10" s="200"/>
      <c r="P10" s="200"/>
      <c r="Q10" s="200"/>
      <c r="R10" s="204"/>
      <c r="S10" s="200"/>
      <c r="T10" s="200"/>
      <c r="U10" s="200"/>
      <c r="V10" s="200"/>
      <c r="W10" s="200"/>
      <c r="X10" s="200"/>
      <c r="Y10" s="200"/>
      <c r="Z10" s="200"/>
      <c r="AA10" s="200"/>
      <c r="AB10" s="198">
        <f t="shared" si="4"/>
        <v>1</v>
      </c>
      <c r="AC10" s="205">
        <v>2</v>
      </c>
      <c r="AD10" s="206">
        <f t="shared" si="5"/>
        <v>2</v>
      </c>
      <c r="AE10" s="202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>
        <v>1</v>
      </c>
      <c r="BC10" s="207"/>
      <c r="BD10" s="207"/>
      <c r="BE10" s="207"/>
      <c r="BF10" s="207">
        <v>1</v>
      </c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8"/>
      <c r="BZ10" s="208"/>
      <c r="CA10" s="207"/>
      <c r="CB10" s="207"/>
      <c r="CC10" s="207"/>
      <c r="CD10" s="207"/>
      <c r="CE10" s="207"/>
      <c r="CF10" s="207"/>
      <c r="CG10" s="207"/>
      <c r="CH10" s="209"/>
      <c r="CI10" s="206">
        <f t="shared" si="6"/>
        <v>2</v>
      </c>
      <c r="CK10" s="211"/>
      <c r="CL10" s="212"/>
      <c r="CM10" s="212"/>
    </row>
    <row r="11" spans="1:91" s="210" customFormat="1" ht="13.35" customHeight="1" x14ac:dyDescent="0.25">
      <c r="A11" s="195">
        <v>7</v>
      </c>
      <c r="B11" s="196" t="s">
        <v>65</v>
      </c>
      <c r="C11" s="197"/>
      <c r="D11" s="198"/>
      <c r="E11" s="199"/>
      <c r="F11" s="200" t="s">
        <v>119</v>
      </c>
      <c r="G11" s="201" t="s">
        <v>227</v>
      </c>
      <c r="H11" s="202"/>
      <c r="I11" s="204"/>
      <c r="J11" s="204"/>
      <c r="K11" s="202"/>
      <c r="L11" s="200" t="s">
        <v>120</v>
      </c>
      <c r="M11" s="200" t="s">
        <v>121</v>
      </c>
      <c r="N11" s="200" t="s">
        <v>122</v>
      </c>
      <c r="O11" s="200" t="s">
        <v>123</v>
      </c>
      <c r="P11" s="200"/>
      <c r="Q11" s="200"/>
      <c r="R11" s="204"/>
      <c r="S11" s="200"/>
      <c r="T11" s="200"/>
      <c r="U11" s="200"/>
      <c r="V11" s="200"/>
      <c r="W11" s="200"/>
      <c r="X11" s="200"/>
      <c r="Y11" s="200"/>
      <c r="Z11" s="200"/>
      <c r="AA11" s="200"/>
      <c r="AB11" s="198">
        <f t="shared" si="4"/>
        <v>4</v>
      </c>
      <c r="AC11" s="205">
        <v>3</v>
      </c>
      <c r="AD11" s="206">
        <f t="shared" si="5"/>
        <v>3</v>
      </c>
      <c r="AE11" s="202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>
        <v>1</v>
      </c>
      <c r="AU11" s="207"/>
      <c r="AV11" s="207"/>
      <c r="AW11" s="207"/>
      <c r="AX11" s="207">
        <v>1</v>
      </c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>
        <v>1</v>
      </c>
      <c r="BQ11" s="207"/>
      <c r="BR11" s="207"/>
      <c r="BS11" s="207"/>
      <c r="BT11" s="207"/>
      <c r="BU11" s="207"/>
      <c r="BV11" s="207"/>
      <c r="BW11" s="207"/>
      <c r="BX11" s="207"/>
      <c r="BY11" s="208"/>
      <c r="BZ11" s="208"/>
      <c r="CA11" s="207"/>
      <c r="CB11" s="207"/>
      <c r="CC11" s="207"/>
      <c r="CD11" s="207"/>
      <c r="CE11" s="207"/>
      <c r="CF11" s="207"/>
      <c r="CG11" s="207"/>
      <c r="CH11" s="209"/>
      <c r="CI11" s="206">
        <f t="shared" si="6"/>
        <v>3</v>
      </c>
    </row>
    <row r="12" spans="1:91" ht="13.35" customHeight="1" x14ac:dyDescent="0.25">
      <c r="A12" s="129">
        <v>8</v>
      </c>
      <c r="B12" s="134" t="s">
        <v>203</v>
      </c>
      <c r="C12" s="127"/>
      <c r="D12" s="240"/>
      <c r="E12" s="32"/>
      <c r="F12" s="35" t="s">
        <v>114</v>
      </c>
      <c r="G12" s="92" t="s">
        <v>239</v>
      </c>
      <c r="H12" s="33"/>
      <c r="I12" s="34"/>
      <c r="J12" s="34"/>
      <c r="K12" s="33"/>
      <c r="L12" s="35"/>
      <c r="M12" s="35"/>
      <c r="N12" s="35"/>
      <c r="O12" s="35"/>
      <c r="P12" s="35"/>
      <c r="Q12" s="35"/>
      <c r="R12" s="34"/>
      <c r="S12" s="35" t="s">
        <v>312</v>
      </c>
      <c r="T12" s="35"/>
      <c r="U12" s="35"/>
      <c r="V12" s="35"/>
      <c r="W12" s="35"/>
      <c r="X12" s="35"/>
      <c r="Y12" s="35"/>
      <c r="Z12" s="35"/>
      <c r="AA12" s="35"/>
      <c r="AB12" s="240">
        <f t="shared" ref="AB12:AB13" si="7">COLUMNS(L12:AA12)-COUNTBLANK(L12:AA12)</f>
        <v>1</v>
      </c>
      <c r="AC12" s="38">
        <v>2</v>
      </c>
      <c r="AD12" s="90">
        <f t="shared" ref="AD12:AD13" si="8">COUNTIF(AE12:CH12,"&gt;-1")</f>
        <v>2</v>
      </c>
      <c r="AE12" s="118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>
        <v>1</v>
      </c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>
        <v>1</v>
      </c>
      <c r="BY12" s="119"/>
      <c r="BZ12" s="119"/>
      <c r="CA12" s="121"/>
      <c r="CB12" s="121"/>
      <c r="CC12" s="121"/>
      <c r="CD12" s="121"/>
      <c r="CE12" s="121"/>
      <c r="CF12" s="121"/>
      <c r="CG12" s="121"/>
      <c r="CH12" s="120"/>
      <c r="CI12" s="90">
        <f t="shared" ref="CI12:CI13" si="9">COUNTIF(AE12:CH12,"&gt;-1")</f>
        <v>2</v>
      </c>
      <c r="CK12" s="37"/>
      <c r="CL12" s="36"/>
      <c r="CM12" s="36"/>
    </row>
    <row r="13" spans="1:91" s="294" customFormat="1" ht="13.35" customHeight="1" x14ac:dyDescent="0.25">
      <c r="A13" s="310">
        <v>9</v>
      </c>
      <c r="B13" s="312" t="s">
        <v>65</v>
      </c>
      <c r="C13" s="309"/>
      <c r="D13" s="302"/>
      <c r="E13" s="295"/>
      <c r="F13" s="319" t="s">
        <v>332</v>
      </c>
      <c r="G13" s="320" t="s">
        <v>333</v>
      </c>
      <c r="H13" s="296"/>
      <c r="I13" s="308"/>
      <c r="J13" s="308"/>
      <c r="K13" s="308"/>
      <c r="L13" s="298" t="s">
        <v>334</v>
      </c>
      <c r="M13" s="298" t="s">
        <v>335</v>
      </c>
      <c r="N13" s="298" t="s">
        <v>336</v>
      </c>
      <c r="O13" s="298" t="s">
        <v>337</v>
      </c>
      <c r="P13" s="298" t="s">
        <v>338</v>
      </c>
      <c r="Q13" s="298"/>
      <c r="R13" s="297"/>
      <c r="S13" s="298"/>
      <c r="T13" s="298"/>
      <c r="U13" s="298"/>
      <c r="V13" s="298"/>
      <c r="W13" s="298"/>
      <c r="X13" s="298"/>
      <c r="Y13" s="298"/>
      <c r="Z13" s="298"/>
      <c r="AA13" s="298"/>
      <c r="AB13" s="302">
        <f t="shared" si="7"/>
        <v>5</v>
      </c>
      <c r="AC13" s="301">
        <v>3</v>
      </c>
      <c r="AD13" s="314">
        <f t="shared" si="8"/>
        <v>3</v>
      </c>
      <c r="AE13" s="296"/>
      <c r="AF13" s="316"/>
      <c r="AG13" s="316"/>
      <c r="AH13" s="316"/>
      <c r="AI13" s="316">
        <v>1</v>
      </c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>
        <v>1</v>
      </c>
      <c r="AU13" s="316"/>
      <c r="AV13" s="316"/>
      <c r="AW13" s="316"/>
      <c r="AX13" s="316">
        <v>1</v>
      </c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7"/>
      <c r="BZ13" s="317"/>
      <c r="CA13" s="316"/>
      <c r="CB13" s="316"/>
      <c r="CC13" s="316"/>
      <c r="CD13" s="316"/>
      <c r="CE13" s="316"/>
      <c r="CF13" s="316"/>
      <c r="CG13" s="316"/>
      <c r="CH13" s="315"/>
      <c r="CI13" s="314">
        <f t="shared" si="9"/>
        <v>3</v>
      </c>
      <c r="CK13" s="321"/>
      <c r="CL13" s="313"/>
      <c r="CM13" s="313"/>
    </row>
    <row r="14" spans="1:91" ht="13.35" customHeight="1" x14ac:dyDescent="0.25">
      <c r="A14" s="129">
        <v>10</v>
      </c>
      <c r="B14" s="134" t="s">
        <v>203</v>
      </c>
      <c r="C14" s="127"/>
      <c r="D14" s="136"/>
      <c r="E14" s="32"/>
      <c r="F14" s="35" t="s">
        <v>112</v>
      </c>
      <c r="G14" s="92" t="s">
        <v>238</v>
      </c>
      <c r="H14" s="33"/>
      <c r="I14" s="34"/>
      <c r="J14" s="34"/>
      <c r="K14" s="33"/>
      <c r="L14" s="35" t="s">
        <v>113</v>
      </c>
      <c r="M14" s="35"/>
      <c r="N14" s="35"/>
      <c r="O14" s="35"/>
      <c r="P14" s="35"/>
      <c r="Q14" s="35"/>
      <c r="R14" s="34"/>
      <c r="S14" s="35"/>
      <c r="T14" s="35"/>
      <c r="U14" s="35"/>
      <c r="V14" s="35"/>
      <c r="W14" s="35"/>
      <c r="X14" s="35"/>
      <c r="Y14" s="35"/>
      <c r="Z14" s="35"/>
      <c r="AA14" s="35"/>
      <c r="AB14" s="136">
        <f t="shared" ref="AB14" si="10">COLUMNS(L14:AA14)-COUNTBLANK(L14:AA14)</f>
        <v>1</v>
      </c>
      <c r="AC14" s="38">
        <v>2</v>
      </c>
      <c r="AD14" s="90">
        <f t="shared" si="5"/>
        <v>2</v>
      </c>
      <c r="AE14" s="118"/>
      <c r="AF14" s="121"/>
      <c r="AG14" s="121"/>
      <c r="AH14" s="121"/>
      <c r="AI14" s="121"/>
      <c r="AJ14" s="121">
        <v>1</v>
      </c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>
        <v>1</v>
      </c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19"/>
      <c r="BZ14" s="119"/>
      <c r="CA14" s="121"/>
      <c r="CB14" s="121"/>
      <c r="CC14" s="121"/>
      <c r="CD14" s="121"/>
      <c r="CE14" s="121"/>
      <c r="CF14" s="121"/>
      <c r="CG14" s="121"/>
      <c r="CH14" s="120"/>
      <c r="CI14" s="90">
        <f t="shared" si="6"/>
        <v>2</v>
      </c>
      <c r="CK14" s="37"/>
      <c r="CL14" s="36"/>
      <c r="CM14" s="36"/>
    </row>
    <row r="15" spans="1:91" ht="13.35" customHeight="1" x14ac:dyDescent="0.25">
      <c r="A15" s="129">
        <v>11</v>
      </c>
      <c r="B15" s="134" t="s">
        <v>228</v>
      </c>
      <c r="C15" s="127"/>
      <c r="D15" s="136"/>
      <c r="E15" s="32"/>
      <c r="F15" s="35" t="s">
        <v>189</v>
      </c>
      <c r="G15" s="92" t="s">
        <v>229</v>
      </c>
      <c r="H15" s="33"/>
      <c r="I15" s="123"/>
      <c r="J15" s="123"/>
      <c r="K15" s="123"/>
      <c r="L15" s="35" t="s">
        <v>310</v>
      </c>
      <c r="M15" s="35"/>
      <c r="N15" s="35"/>
      <c r="O15" s="35"/>
      <c r="P15" s="35"/>
      <c r="Q15" s="35"/>
      <c r="R15" s="34"/>
      <c r="S15" s="35" t="s">
        <v>230</v>
      </c>
      <c r="T15" s="35" t="s">
        <v>309</v>
      </c>
      <c r="U15" s="35"/>
      <c r="V15" s="35"/>
      <c r="W15" s="35"/>
      <c r="X15" s="35"/>
      <c r="Y15" s="35"/>
      <c r="Z15" s="35"/>
      <c r="AA15" s="35"/>
      <c r="AB15" s="136">
        <v>3</v>
      </c>
      <c r="AC15" s="38">
        <v>2</v>
      </c>
      <c r="AD15" s="90">
        <f t="shared" ref="AD15:AD17" si="11">COUNTIF(AE15:CH15,"&gt;-1")</f>
        <v>2</v>
      </c>
      <c r="AE15" s="118"/>
      <c r="AF15" s="121"/>
      <c r="AG15" s="121"/>
      <c r="AH15" s="121"/>
      <c r="AI15" s="121"/>
      <c r="AJ15" s="121"/>
      <c r="AK15" s="121">
        <v>1</v>
      </c>
      <c r="AL15" s="121"/>
      <c r="AM15" s="121"/>
      <c r="AN15" s="121"/>
      <c r="AO15" s="121"/>
      <c r="AP15" s="121"/>
      <c r="AQ15" s="121"/>
      <c r="AR15" s="121"/>
      <c r="AS15" s="121"/>
      <c r="AT15" s="121"/>
      <c r="AU15" s="121">
        <v>1</v>
      </c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19"/>
      <c r="BZ15" s="119"/>
      <c r="CA15" s="121"/>
      <c r="CB15" s="121"/>
      <c r="CC15" s="121"/>
      <c r="CD15" s="121"/>
      <c r="CE15" s="121"/>
      <c r="CF15" s="121"/>
      <c r="CG15" s="121"/>
      <c r="CH15" s="120"/>
      <c r="CI15" s="90">
        <f t="shared" ref="CI15:CI17" si="12">COUNTIF(AE15:CH15,"&gt;-1")</f>
        <v>2</v>
      </c>
      <c r="CK15" s="37"/>
      <c r="CL15" s="36"/>
      <c r="CM15" s="36"/>
    </row>
    <row r="16" spans="1:91" s="256" customFormat="1" ht="13.35" customHeight="1" x14ac:dyDescent="0.25">
      <c r="A16" s="241">
        <v>12</v>
      </c>
      <c r="B16" s="242" t="s">
        <v>65</v>
      </c>
      <c r="C16" s="243"/>
      <c r="D16" s="244"/>
      <c r="E16" s="245"/>
      <c r="F16" s="246" t="s">
        <v>319</v>
      </c>
      <c r="G16" s="247" t="s">
        <v>209</v>
      </c>
      <c r="H16" s="248"/>
      <c r="I16" s="249"/>
      <c r="J16" s="249"/>
      <c r="K16" s="248"/>
      <c r="L16" s="250" t="s">
        <v>320</v>
      </c>
      <c r="M16" s="250"/>
      <c r="N16" s="250"/>
      <c r="O16" s="250"/>
      <c r="P16" s="250"/>
      <c r="Q16" s="250"/>
      <c r="R16" s="249"/>
      <c r="S16" s="250"/>
      <c r="T16" s="250"/>
      <c r="U16" s="250"/>
      <c r="V16" s="250"/>
      <c r="W16" s="250"/>
      <c r="X16" s="250"/>
      <c r="Y16" s="250"/>
      <c r="Z16" s="250"/>
      <c r="AA16" s="250"/>
      <c r="AB16" s="244">
        <v>1</v>
      </c>
      <c r="AC16" s="251"/>
      <c r="AD16" s="252"/>
      <c r="AE16" s="248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4"/>
      <c r="BZ16" s="254"/>
      <c r="CA16" s="253"/>
      <c r="CB16" s="253"/>
      <c r="CC16" s="253"/>
      <c r="CD16" s="253"/>
      <c r="CE16" s="253"/>
      <c r="CF16" s="253"/>
      <c r="CG16" s="253"/>
      <c r="CH16" s="255"/>
      <c r="CI16" s="252"/>
      <c r="CK16" s="257"/>
      <c r="CL16" s="258"/>
      <c r="CM16" s="258"/>
    </row>
    <row r="17" spans="1:91" s="147" customFormat="1" ht="46.5" customHeight="1" thickBot="1" x14ac:dyDescent="0.3">
      <c r="A17" s="137">
        <v>13</v>
      </c>
      <c r="B17" s="138" t="s">
        <v>65</v>
      </c>
      <c r="C17" s="139"/>
      <c r="D17" s="140"/>
      <c r="E17" s="141"/>
      <c r="F17" s="142" t="s">
        <v>98</v>
      </c>
      <c r="G17" s="143" t="s">
        <v>99</v>
      </c>
      <c r="H17" s="144"/>
      <c r="I17" s="145">
        <v>1</v>
      </c>
      <c r="J17" s="146"/>
      <c r="K17" s="158" t="s">
        <v>307</v>
      </c>
      <c r="L17" s="142" t="s">
        <v>100</v>
      </c>
      <c r="M17" s="142" t="s">
        <v>67</v>
      </c>
      <c r="N17" s="142" t="s">
        <v>101</v>
      </c>
      <c r="O17" s="142" t="s">
        <v>102</v>
      </c>
      <c r="Q17" s="142"/>
      <c r="R17" s="148"/>
      <c r="S17" s="142" t="s">
        <v>231</v>
      </c>
      <c r="T17" s="142" t="s">
        <v>232</v>
      </c>
      <c r="U17" s="142" t="s">
        <v>233</v>
      </c>
      <c r="V17" s="142" t="s">
        <v>234</v>
      </c>
      <c r="W17" s="142" t="s">
        <v>235</v>
      </c>
      <c r="X17" s="142"/>
      <c r="Y17" s="142"/>
      <c r="Z17" s="142"/>
      <c r="AA17" s="142" t="s">
        <v>311</v>
      </c>
      <c r="AB17" s="140">
        <v>10</v>
      </c>
      <c r="AC17" s="159">
        <v>4</v>
      </c>
      <c r="AD17" s="151">
        <f t="shared" si="11"/>
        <v>4</v>
      </c>
      <c r="AE17" s="144"/>
      <c r="AF17" s="160"/>
      <c r="AG17" s="160"/>
      <c r="AH17" s="160"/>
      <c r="AI17" s="160"/>
      <c r="AJ17" s="160"/>
      <c r="AK17" s="160">
        <v>1</v>
      </c>
      <c r="AL17" s="160"/>
      <c r="AM17" s="160"/>
      <c r="AN17" s="160"/>
      <c r="AO17" s="160"/>
      <c r="AP17" s="160">
        <v>1</v>
      </c>
      <c r="AQ17" s="160"/>
      <c r="AR17" s="160"/>
      <c r="AS17" s="160"/>
      <c r="AT17" s="160"/>
      <c r="AU17" s="160"/>
      <c r="AV17" s="160"/>
      <c r="AW17" s="160">
        <v>1</v>
      </c>
      <c r="AX17" s="160"/>
      <c r="AY17" s="160"/>
      <c r="AZ17" s="160"/>
      <c r="BA17" s="160">
        <v>1</v>
      </c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1"/>
      <c r="BZ17" s="161"/>
      <c r="CA17" s="160"/>
      <c r="CB17" s="160"/>
      <c r="CC17" s="160"/>
      <c r="CD17" s="160"/>
      <c r="CE17" s="160"/>
      <c r="CF17" s="160"/>
      <c r="CG17" s="160"/>
      <c r="CH17" s="155"/>
      <c r="CI17" s="151">
        <f t="shared" si="12"/>
        <v>4</v>
      </c>
      <c r="CK17" s="156"/>
      <c r="CL17" s="157"/>
      <c r="CM17" s="157"/>
    </row>
    <row r="18" spans="1:91" s="147" customFormat="1" ht="13.35" customHeight="1" x14ac:dyDescent="0.25">
      <c r="A18" s="137">
        <v>14</v>
      </c>
      <c r="B18" s="138" t="s">
        <v>203</v>
      </c>
      <c r="C18" s="139"/>
      <c r="D18" s="140"/>
      <c r="E18" s="141"/>
      <c r="F18" s="142" t="s">
        <v>66</v>
      </c>
      <c r="G18" s="143" t="s">
        <v>99</v>
      </c>
      <c r="H18" s="144"/>
      <c r="I18" s="145">
        <v>1</v>
      </c>
      <c r="J18" s="146"/>
      <c r="K18" s="146"/>
      <c r="L18" s="142" t="s">
        <v>68</v>
      </c>
      <c r="M18" s="142" t="s">
        <v>69</v>
      </c>
      <c r="O18" s="142"/>
      <c r="P18" s="142"/>
      <c r="Q18" s="142"/>
      <c r="R18" s="148"/>
      <c r="S18" s="142" t="s">
        <v>204</v>
      </c>
      <c r="T18" s="142" t="s">
        <v>205</v>
      </c>
      <c r="U18" s="142" t="s">
        <v>206</v>
      </c>
      <c r="V18" s="142" t="s">
        <v>308</v>
      </c>
      <c r="W18" s="142"/>
      <c r="X18" s="142"/>
      <c r="Y18" s="142"/>
      <c r="Z18" s="142"/>
      <c r="AA18" s="142"/>
      <c r="AB18" s="149">
        <v>6</v>
      </c>
      <c r="AC18" s="150">
        <v>4</v>
      </c>
      <c r="AD18" s="151">
        <f t="shared" ref="AD18:AD30" si="13">COUNTIF(AE18:CH18,"&gt;-1")</f>
        <v>4</v>
      </c>
      <c r="AE18" s="140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>
        <v>1</v>
      </c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3"/>
      <c r="BX18" s="152"/>
      <c r="BY18" s="154"/>
      <c r="BZ18" s="154">
        <v>1</v>
      </c>
      <c r="CA18" s="152"/>
      <c r="CB18" s="152"/>
      <c r="CC18" s="152">
        <v>1</v>
      </c>
      <c r="CD18" s="152"/>
      <c r="CE18" s="152">
        <v>1</v>
      </c>
      <c r="CF18" s="152"/>
      <c r="CG18" s="152"/>
      <c r="CH18" s="155"/>
      <c r="CI18" s="151">
        <f t="shared" ref="CI18:CI30" si="14">COUNTIF(AE18:CH18,"&gt;-1")</f>
        <v>4</v>
      </c>
      <c r="CK18" s="156"/>
      <c r="CL18" s="157"/>
      <c r="CM18" s="157"/>
    </row>
    <row r="19" spans="1:91" s="232" customFormat="1" ht="13.35" customHeight="1" x14ac:dyDescent="0.25">
      <c r="A19" s="217">
        <v>15</v>
      </c>
      <c r="B19" s="218" t="s">
        <v>203</v>
      </c>
      <c r="C19" s="219"/>
      <c r="D19" s="220"/>
      <c r="E19" s="221"/>
      <c r="F19" s="222" t="s">
        <v>89</v>
      </c>
      <c r="G19" s="223" t="s">
        <v>225</v>
      </c>
      <c r="H19" s="224"/>
      <c r="I19" s="225"/>
      <c r="J19" s="225"/>
      <c r="K19" s="225"/>
      <c r="L19" s="222" t="s">
        <v>90</v>
      </c>
      <c r="M19" s="222" t="s">
        <v>91</v>
      </c>
      <c r="N19" s="222" t="s">
        <v>92</v>
      </c>
      <c r="O19" s="222" t="s">
        <v>93</v>
      </c>
      <c r="P19" s="222"/>
      <c r="Q19" s="222"/>
      <c r="R19" s="226"/>
      <c r="S19" s="222" t="s">
        <v>226</v>
      </c>
      <c r="T19" s="222"/>
      <c r="U19" s="222"/>
      <c r="V19" s="222"/>
      <c r="W19" s="222"/>
      <c r="X19" s="222"/>
      <c r="Y19" s="222"/>
      <c r="Z19" s="222"/>
      <c r="AA19" s="222"/>
      <c r="AB19" s="220">
        <f t="shared" ref="AB19:AB31" si="15">COLUMNS(L19:AA19)-COUNTBLANK(L19:AA19)</f>
        <v>5</v>
      </c>
      <c r="AC19" s="227">
        <v>3</v>
      </c>
      <c r="AD19" s="228">
        <f t="shared" si="13"/>
        <v>3</v>
      </c>
      <c r="AE19" s="224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>
        <v>1</v>
      </c>
      <c r="AT19" s="229"/>
      <c r="AU19" s="229"/>
      <c r="AV19" s="229">
        <v>1</v>
      </c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30"/>
      <c r="BZ19" s="230"/>
      <c r="CA19" s="229"/>
      <c r="CB19" s="229">
        <v>1</v>
      </c>
      <c r="CC19" s="229"/>
      <c r="CD19" s="229"/>
      <c r="CE19" s="229"/>
      <c r="CF19" s="229"/>
      <c r="CG19" s="229"/>
      <c r="CH19" s="231"/>
      <c r="CI19" s="228">
        <f t="shared" si="14"/>
        <v>3</v>
      </c>
      <c r="CK19" s="233"/>
      <c r="CL19" s="234"/>
      <c r="CM19" s="234"/>
    </row>
    <row r="20" spans="1:91" s="232" customFormat="1" ht="13.35" customHeight="1" x14ac:dyDescent="0.25">
      <c r="A20" s="217">
        <v>16</v>
      </c>
      <c r="B20" s="218" t="s">
        <v>203</v>
      </c>
      <c r="C20" s="219"/>
      <c r="D20" s="220"/>
      <c r="E20" s="221"/>
      <c r="F20" s="222" t="s">
        <v>259</v>
      </c>
      <c r="G20" s="223" t="s">
        <v>225</v>
      </c>
      <c r="H20" s="224"/>
      <c r="I20" s="226"/>
      <c r="J20" s="226"/>
      <c r="K20" s="224"/>
      <c r="L20" s="222" t="s">
        <v>136</v>
      </c>
      <c r="M20" s="222" t="s">
        <v>137</v>
      </c>
      <c r="N20" s="222" t="s">
        <v>138</v>
      </c>
      <c r="O20" s="222"/>
      <c r="P20" s="222"/>
      <c r="Q20" s="222"/>
      <c r="R20" s="226"/>
      <c r="S20" s="222" t="s">
        <v>260</v>
      </c>
      <c r="T20" s="235" t="s">
        <v>314</v>
      </c>
      <c r="U20" s="222"/>
      <c r="V20" s="222"/>
      <c r="W20" s="222"/>
      <c r="X20" s="222"/>
      <c r="Y20" s="222"/>
      <c r="Z20" s="222"/>
      <c r="AA20" s="222"/>
      <c r="AB20" s="220">
        <f t="shared" si="15"/>
        <v>5</v>
      </c>
      <c r="AC20" s="227">
        <v>3</v>
      </c>
      <c r="AD20" s="228">
        <f t="shared" si="13"/>
        <v>3</v>
      </c>
      <c r="AE20" s="224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>
        <v>1</v>
      </c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>
        <v>1</v>
      </c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30"/>
      <c r="BZ20" s="230"/>
      <c r="CA20" s="229"/>
      <c r="CB20" s="229">
        <v>1</v>
      </c>
      <c r="CC20" s="229"/>
      <c r="CD20" s="229"/>
      <c r="CE20" s="229"/>
      <c r="CF20" s="229"/>
      <c r="CG20" s="229"/>
      <c r="CH20" s="231"/>
      <c r="CI20" s="228">
        <f t="shared" si="14"/>
        <v>3</v>
      </c>
      <c r="CK20" s="233"/>
      <c r="CL20" s="234"/>
      <c r="CM20" s="234"/>
    </row>
    <row r="21" spans="1:91" s="256" customFormat="1" ht="13.35" customHeight="1" x14ac:dyDescent="0.25">
      <c r="A21" s="241">
        <v>17</v>
      </c>
      <c r="B21" s="242" t="s">
        <v>65</v>
      </c>
      <c r="C21" s="243"/>
      <c r="D21" s="244"/>
      <c r="E21" s="245"/>
      <c r="F21" s="250" t="s">
        <v>73</v>
      </c>
      <c r="G21" s="247" t="s">
        <v>209</v>
      </c>
      <c r="H21" s="248"/>
      <c r="I21" s="259"/>
      <c r="J21" s="259"/>
      <c r="K21" s="259"/>
      <c r="L21" s="250" t="s">
        <v>74</v>
      </c>
      <c r="M21" s="250" t="s">
        <v>75</v>
      </c>
      <c r="N21" s="250" t="s">
        <v>76</v>
      </c>
      <c r="O21" s="250"/>
      <c r="P21" s="250"/>
      <c r="Q21" s="250"/>
      <c r="R21" s="249"/>
      <c r="S21" s="250" t="s">
        <v>210</v>
      </c>
      <c r="T21" s="250" t="s">
        <v>211</v>
      </c>
      <c r="U21" s="250" t="s">
        <v>212</v>
      </c>
      <c r="V21" s="250" t="s">
        <v>213</v>
      </c>
      <c r="W21" s="250" t="s">
        <v>214</v>
      </c>
      <c r="X21" s="250"/>
      <c r="Y21" s="250"/>
      <c r="Z21" s="250"/>
      <c r="AA21" s="250"/>
      <c r="AB21" s="244">
        <f t="shared" si="15"/>
        <v>8</v>
      </c>
      <c r="AC21" s="251">
        <v>3</v>
      </c>
      <c r="AD21" s="252">
        <f t="shared" si="13"/>
        <v>3</v>
      </c>
      <c r="AE21" s="244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>
        <v>1</v>
      </c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>
        <v>1</v>
      </c>
      <c r="BX21" s="260"/>
      <c r="BY21" s="261"/>
      <c r="BZ21" s="261"/>
      <c r="CA21" s="260">
        <v>1</v>
      </c>
      <c r="CB21" s="260"/>
      <c r="CC21" s="260"/>
      <c r="CD21" s="260"/>
      <c r="CE21" s="260"/>
      <c r="CF21" s="260"/>
      <c r="CG21" s="260"/>
      <c r="CH21" s="255"/>
      <c r="CI21" s="252">
        <f t="shared" si="14"/>
        <v>3</v>
      </c>
      <c r="CK21" s="257"/>
      <c r="CL21" s="258"/>
      <c r="CM21" s="258"/>
    </row>
    <row r="22" spans="1:91" ht="15" customHeight="1" thickBot="1" x14ac:dyDescent="0.3">
      <c r="A22" s="129">
        <v>18</v>
      </c>
      <c r="B22" s="135" t="s">
        <v>65</v>
      </c>
      <c r="C22" s="127"/>
      <c r="D22" s="136"/>
      <c r="E22" s="32"/>
      <c r="F22" s="35" t="s">
        <v>293</v>
      </c>
      <c r="G22" s="92" t="s">
        <v>294</v>
      </c>
      <c r="H22" s="33"/>
      <c r="I22" s="34"/>
      <c r="J22" s="34"/>
      <c r="K22" s="33"/>
      <c r="L22" s="35"/>
      <c r="M22" s="35"/>
      <c r="N22" s="35"/>
      <c r="O22" s="35"/>
      <c r="P22" s="35"/>
      <c r="Q22" s="35"/>
      <c r="R22" s="34"/>
      <c r="S22" s="35" t="s">
        <v>295</v>
      </c>
      <c r="T22" s="35" t="s">
        <v>296</v>
      </c>
      <c r="U22" s="35"/>
      <c r="V22" s="35"/>
      <c r="W22" s="35"/>
      <c r="X22" s="35"/>
      <c r="Y22" s="35"/>
      <c r="Z22" s="35"/>
      <c r="AA22" s="35"/>
      <c r="AB22" s="136">
        <f t="shared" si="15"/>
        <v>2</v>
      </c>
      <c r="AC22" s="38">
        <v>2</v>
      </c>
      <c r="AD22" s="213">
        <f t="shared" si="13"/>
        <v>3</v>
      </c>
      <c r="AE22" s="33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>
        <v>1</v>
      </c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>
        <v>1</v>
      </c>
      <c r="BC22" s="215">
        <v>1</v>
      </c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6"/>
      <c r="BZ22" s="216"/>
      <c r="CA22" s="215"/>
      <c r="CB22" s="215"/>
      <c r="CC22" s="215"/>
      <c r="CD22" s="215"/>
      <c r="CE22" s="215"/>
      <c r="CF22" s="215"/>
      <c r="CG22" s="215"/>
      <c r="CH22" s="214"/>
      <c r="CI22" s="213">
        <f t="shared" si="14"/>
        <v>3</v>
      </c>
    </row>
    <row r="23" spans="1:91" ht="13.35" customHeight="1" x14ac:dyDescent="0.25">
      <c r="A23" s="129">
        <v>19</v>
      </c>
      <c r="B23" s="134" t="s">
        <v>65</v>
      </c>
      <c r="C23" s="127"/>
      <c r="D23" s="136"/>
      <c r="E23" s="32"/>
      <c r="F23" s="35" t="s">
        <v>103</v>
      </c>
      <c r="G23" s="92" t="s">
        <v>236</v>
      </c>
      <c r="H23" s="33"/>
      <c r="I23" s="34"/>
      <c r="J23" s="34"/>
      <c r="K23" s="33"/>
      <c r="L23" s="35" t="s">
        <v>104</v>
      </c>
      <c r="M23" s="35" t="s">
        <v>105</v>
      </c>
      <c r="N23" s="35" t="s">
        <v>237</v>
      </c>
      <c r="O23" s="35"/>
      <c r="P23" s="35"/>
      <c r="Q23" s="35"/>
      <c r="R23" s="34"/>
      <c r="S23" s="35"/>
      <c r="T23" s="35"/>
      <c r="U23" s="35"/>
      <c r="V23" s="35"/>
      <c r="W23" s="35"/>
      <c r="X23" s="35"/>
      <c r="Y23" s="35"/>
      <c r="Z23" s="35"/>
      <c r="AA23" s="35"/>
      <c r="AB23" s="136">
        <f t="shared" si="15"/>
        <v>3</v>
      </c>
      <c r="AC23" s="38">
        <v>2</v>
      </c>
      <c r="AD23" s="90">
        <f t="shared" si="13"/>
        <v>2</v>
      </c>
      <c r="AE23" s="118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>
        <v>1</v>
      </c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19"/>
      <c r="BZ23" s="119"/>
      <c r="CA23" s="121"/>
      <c r="CB23" s="121"/>
      <c r="CC23" s="121"/>
      <c r="CD23" s="121"/>
      <c r="CE23" s="121"/>
      <c r="CF23" s="121">
        <v>1</v>
      </c>
      <c r="CG23" s="121"/>
      <c r="CH23" s="120"/>
      <c r="CI23" s="90">
        <f t="shared" si="14"/>
        <v>2</v>
      </c>
      <c r="CK23" s="37"/>
      <c r="CL23" s="36"/>
      <c r="CM23" s="36"/>
    </row>
    <row r="24" spans="1:91" s="176" customFormat="1" ht="13.35" customHeight="1" x14ac:dyDescent="0.25">
      <c r="A24" s="162">
        <v>20</v>
      </c>
      <c r="B24" s="163" t="s">
        <v>65</v>
      </c>
      <c r="C24" s="164"/>
      <c r="D24" s="165"/>
      <c r="E24" s="166"/>
      <c r="F24" s="167" t="s">
        <v>77</v>
      </c>
      <c r="G24" s="168" t="s">
        <v>215</v>
      </c>
      <c r="H24" s="169"/>
      <c r="I24" s="194"/>
      <c r="J24" s="194"/>
      <c r="K24" s="194"/>
      <c r="L24" s="167" t="s">
        <v>78</v>
      </c>
      <c r="M24" s="167" t="s">
        <v>79</v>
      </c>
      <c r="N24" s="167" t="s">
        <v>80</v>
      </c>
      <c r="O24" s="167" t="s">
        <v>81</v>
      </c>
      <c r="P24" s="167" t="s">
        <v>82</v>
      </c>
      <c r="Q24" s="167"/>
      <c r="R24" s="170"/>
      <c r="S24" s="167" t="s">
        <v>216</v>
      </c>
      <c r="T24" s="167" t="s">
        <v>217</v>
      </c>
      <c r="U24" s="167" t="s">
        <v>218</v>
      </c>
      <c r="V24" s="167"/>
      <c r="W24" s="167"/>
      <c r="X24" s="167"/>
      <c r="Y24" s="167"/>
      <c r="Z24" s="167"/>
      <c r="AA24" s="167"/>
      <c r="AB24" s="165">
        <f t="shared" si="15"/>
        <v>8</v>
      </c>
      <c r="AC24" s="171">
        <v>4</v>
      </c>
      <c r="AD24" s="172">
        <f t="shared" si="13"/>
        <v>4</v>
      </c>
      <c r="AE24" s="169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>
        <v>1</v>
      </c>
      <c r="BE24" s="173"/>
      <c r="BF24" s="173"/>
      <c r="BG24" s="173"/>
      <c r="BH24" s="173"/>
      <c r="BI24" s="173"/>
      <c r="BJ24" s="173"/>
      <c r="BK24" s="173"/>
      <c r="BL24" s="173"/>
      <c r="BM24" s="173">
        <v>1</v>
      </c>
      <c r="BN24" s="173"/>
      <c r="BO24" s="173">
        <v>1</v>
      </c>
      <c r="BP24" s="173"/>
      <c r="BQ24" s="173"/>
      <c r="BR24" s="173"/>
      <c r="BS24" s="173"/>
      <c r="BT24" s="173"/>
      <c r="BU24" s="173"/>
      <c r="BV24" s="173"/>
      <c r="BW24" s="173"/>
      <c r="BX24" s="173"/>
      <c r="BY24" s="174"/>
      <c r="BZ24" s="174"/>
      <c r="CA24" s="173"/>
      <c r="CB24" s="173">
        <v>1</v>
      </c>
      <c r="CC24" s="173"/>
      <c r="CD24" s="173"/>
      <c r="CE24" s="173"/>
      <c r="CF24" s="173"/>
      <c r="CG24" s="173"/>
      <c r="CH24" s="175"/>
      <c r="CI24" s="172">
        <f t="shared" si="14"/>
        <v>4</v>
      </c>
      <c r="CK24" s="177"/>
      <c r="CL24" s="178"/>
      <c r="CM24" s="178"/>
    </row>
    <row r="25" spans="1:91" ht="13.35" customHeight="1" x14ac:dyDescent="0.25">
      <c r="A25" s="129">
        <v>21</v>
      </c>
      <c r="B25" s="134" t="s">
        <v>240</v>
      </c>
      <c r="C25" s="127"/>
      <c r="D25" s="136"/>
      <c r="E25" s="32"/>
      <c r="F25" s="35" t="s">
        <v>124</v>
      </c>
      <c r="G25" s="92" t="s">
        <v>241</v>
      </c>
      <c r="H25" s="33"/>
      <c r="I25" s="122">
        <v>3</v>
      </c>
      <c r="J25" s="34"/>
      <c r="K25" s="33"/>
      <c r="L25" s="35" t="s">
        <v>125</v>
      </c>
      <c r="M25" s="35" t="s">
        <v>126</v>
      </c>
      <c r="N25" s="35" t="s">
        <v>127</v>
      </c>
      <c r="P25" s="35"/>
      <c r="Q25" s="35"/>
      <c r="R25" s="34"/>
      <c r="S25" s="35"/>
      <c r="T25" s="35"/>
      <c r="U25" s="35"/>
      <c r="V25" s="35"/>
      <c r="W25" s="35"/>
      <c r="X25" s="35"/>
      <c r="Y25" s="35"/>
      <c r="Z25" s="35"/>
      <c r="AA25" s="35"/>
      <c r="AB25" s="136">
        <f t="shared" si="15"/>
        <v>3</v>
      </c>
      <c r="AC25" s="38">
        <v>3</v>
      </c>
      <c r="AD25" s="90">
        <f t="shared" si="13"/>
        <v>3</v>
      </c>
      <c r="AE25" s="118"/>
      <c r="AF25" s="121"/>
      <c r="AG25" s="121"/>
      <c r="AH25" s="121">
        <v>1</v>
      </c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>
        <v>1</v>
      </c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>
        <v>1</v>
      </c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19"/>
      <c r="BZ25" s="119"/>
      <c r="CA25" s="121"/>
      <c r="CB25" s="121"/>
      <c r="CC25" s="121"/>
      <c r="CD25" s="121"/>
      <c r="CE25" s="121"/>
      <c r="CF25" s="121"/>
      <c r="CG25" s="121"/>
      <c r="CH25" s="120"/>
      <c r="CI25" s="90">
        <f t="shared" si="14"/>
        <v>3</v>
      </c>
    </row>
    <row r="26" spans="1:91" ht="13.35" customHeight="1" x14ac:dyDescent="0.25">
      <c r="A26" s="130">
        <v>22</v>
      </c>
      <c r="B26" s="134" t="s">
        <v>203</v>
      </c>
      <c r="C26" s="127"/>
      <c r="D26" s="136"/>
      <c r="E26" s="32"/>
      <c r="F26" s="35" t="s">
        <v>131</v>
      </c>
      <c r="G26" s="92" t="s">
        <v>247</v>
      </c>
      <c r="H26" s="33"/>
      <c r="I26" s="34"/>
      <c r="J26" s="34"/>
      <c r="K26" s="33"/>
      <c r="L26" s="35" t="s">
        <v>132</v>
      </c>
      <c r="M26" s="35"/>
      <c r="N26" s="35"/>
      <c r="O26" s="35"/>
      <c r="P26" s="35"/>
      <c r="Q26" s="35"/>
      <c r="R26" s="34"/>
      <c r="S26" s="35"/>
      <c r="U26" s="35"/>
      <c r="V26" s="35"/>
      <c r="W26" s="35"/>
      <c r="X26" s="35"/>
      <c r="Y26" s="35"/>
      <c r="Z26" s="35"/>
      <c r="AA26" s="35"/>
      <c r="AB26" s="136">
        <f t="shared" si="15"/>
        <v>1</v>
      </c>
      <c r="AC26" s="38">
        <v>2</v>
      </c>
      <c r="AD26" s="90">
        <f t="shared" si="13"/>
        <v>2</v>
      </c>
      <c r="AE26" s="118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>
        <v>1</v>
      </c>
      <c r="AU26" s="121"/>
      <c r="AV26" s="121"/>
      <c r="AW26" s="121"/>
      <c r="AX26" s="121">
        <v>1</v>
      </c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19"/>
      <c r="BZ26" s="119"/>
      <c r="CA26" s="121"/>
      <c r="CB26" s="121"/>
      <c r="CC26" s="121"/>
      <c r="CD26" s="121"/>
      <c r="CE26" s="121"/>
      <c r="CF26" s="121"/>
      <c r="CG26" s="121"/>
      <c r="CH26" s="120"/>
      <c r="CI26" s="90">
        <f t="shared" si="14"/>
        <v>2</v>
      </c>
      <c r="CK26" s="37"/>
      <c r="CL26" s="36"/>
      <c r="CM26" s="36"/>
    </row>
    <row r="27" spans="1:91" s="176" customFormat="1" ht="15" customHeight="1" x14ac:dyDescent="0.25">
      <c r="A27" s="162">
        <v>23</v>
      </c>
      <c r="B27" s="163" t="s">
        <v>65</v>
      </c>
      <c r="C27" s="164"/>
      <c r="D27" s="165"/>
      <c r="E27" s="166"/>
      <c r="F27" s="167" t="s">
        <v>277</v>
      </c>
      <c r="G27" s="168" t="s">
        <v>215</v>
      </c>
      <c r="H27" s="169"/>
      <c r="I27" s="170"/>
      <c r="J27" s="170"/>
      <c r="K27" s="169"/>
      <c r="L27" s="167"/>
      <c r="M27" s="167"/>
      <c r="N27" s="167"/>
      <c r="O27" s="167"/>
      <c r="P27" s="167"/>
      <c r="Q27" s="167"/>
      <c r="R27" s="170"/>
      <c r="S27" s="167" t="s">
        <v>278</v>
      </c>
      <c r="T27" s="167" t="s">
        <v>279</v>
      </c>
      <c r="U27" s="167" t="s">
        <v>280</v>
      </c>
      <c r="V27" s="167" t="s">
        <v>281</v>
      </c>
      <c r="W27" s="167" t="s">
        <v>282</v>
      </c>
      <c r="X27" s="167"/>
      <c r="Y27" s="167"/>
      <c r="Z27" s="167"/>
      <c r="AA27" s="167"/>
      <c r="AB27" s="165">
        <f t="shared" si="15"/>
        <v>5</v>
      </c>
      <c r="AC27" s="171">
        <v>3</v>
      </c>
      <c r="AD27" s="172">
        <f t="shared" si="13"/>
        <v>3</v>
      </c>
      <c r="AE27" s="169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>
        <v>1</v>
      </c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>
        <v>1</v>
      </c>
      <c r="BN27" s="173"/>
      <c r="BO27" s="173"/>
      <c r="BP27" s="173"/>
      <c r="BQ27" s="173"/>
      <c r="BR27" s="173"/>
      <c r="BS27" s="173"/>
      <c r="BT27" s="173">
        <v>1</v>
      </c>
      <c r="BU27" s="173"/>
      <c r="BV27" s="173"/>
      <c r="BW27" s="173"/>
      <c r="BX27" s="173"/>
      <c r="BY27" s="174"/>
      <c r="BZ27" s="174"/>
      <c r="CA27" s="173"/>
      <c r="CB27" s="173"/>
      <c r="CC27" s="173"/>
      <c r="CD27" s="173"/>
      <c r="CE27" s="173"/>
      <c r="CF27" s="173"/>
      <c r="CG27" s="173"/>
      <c r="CH27" s="175"/>
      <c r="CI27" s="172">
        <f t="shared" si="14"/>
        <v>3</v>
      </c>
      <c r="CK27" s="177"/>
      <c r="CL27" s="178"/>
      <c r="CM27" s="178"/>
    </row>
    <row r="28" spans="1:91" ht="13.35" customHeight="1" x14ac:dyDescent="0.25">
      <c r="A28" s="130">
        <v>24</v>
      </c>
      <c r="B28" s="134" t="s">
        <v>65</v>
      </c>
      <c r="C28" s="127"/>
      <c r="D28" s="240"/>
      <c r="E28" s="32"/>
      <c r="F28" s="35" t="s">
        <v>251</v>
      </c>
      <c r="G28" s="92" t="s">
        <v>252</v>
      </c>
      <c r="H28" s="33"/>
      <c r="I28" s="34"/>
      <c r="J28" s="34"/>
      <c r="K28" s="33"/>
      <c r="L28" s="35"/>
      <c r="M28" s="35"/>
      <c r="N28" s="35"/>
      <c r="O28" s="35"/>
      <c r="P28" s="35"/>
      <c r="Q28" s="35"/>
      <c r="R28" s="34"/>
      <c r="S28" s="35" t="s">
        <v>253</v>
      </c>
      <c r="T28" s="35"/>
      <c r="U28" s="35"/>
      <c r="V28" s="35"/>
      <c r="W28" s="35"/>
      <c r="X28" s="35"/>
      <c r="Y28" s="35"/>
      <c r="Z28" s="35"/>
      <c r="AA28" s="35"/>
      <c r="AB28" s="240">
        <f t="shared" ref="AB28" si="16">COLUMNS(L28:AA28)-COUNTBLANK(L28:AA28)</f>
        <v>1</v>
      </c>
      <c r="AC28" s="38">
        <v>2</v>
      </c>
      <c r="AD28" s="213">
        <f t="shared" ref="AD28" si="17">COUNTIF(AE28:CH28,"&gt;-1")</f>
        <v>2</v>
      </c>
      <c r="AE28" s="33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>
        <v>1</v>
      </c>
      <c r="BM28" s="215"/>
      <c r="BN28" s="215"/>
      <c r="BO28" s="215"/>
      <c r="BP28" s="215">
        <v>1</v>
      </c>
      <c r="BQ28" s="215"/>
      <c r="BR28" s="215"/>
      <c r="BS28" s="215"/>
      <c r="BT28" s="215"/>
      <c r="BU28" s="215"/>
      <c r="BV28" s="215"/>
      <c r="BW28" s="215"/>
      <c r="BX28" s="215"/>
      <c r="BY28" s="216"/>
      <c r="BZ28" s="216"/>
      <c r="CA28" s="215"/>
      <c r="CB28" s="215"/>
      <c r="CC28" s="215"/>
      <c r="CD28" s="215"/>
      <c r="CE28" s="215"/>
      <c r="CF28" s="215"/>
      <c r="CG28" s="215"/>
      <c r="CH28" s="214"/>
      <c r="CI28" s="213">
        <f t="shared" ref="CI28" si="18">COUNTIF(AE28:CH28,"&gt;-1")</f>
        <v>2</v>
      </c>
      <c r="CK28" s="37"/>
      <c r="CL28" s="36"/>
      <c r="CM28" s="36"/>
    </row>
    <row r="29" spans="1:91" ht="13.35" customHeight="1" x14ac:dyDescent="0.25">
      <c r="A29" s="129">
        <v>25</v>
      </c>
      <c r="B29" s="134" t="s">
        <v>65</v>
      </c>
      <c r="C29" s="127"/>
      <c r="D29" s="240"/>
      <c r="E29" s="32"/>
      <c r="F29" s="239" t="s">
        <v>321</v>
      </c>
      <c r="G29" s="92" t="s">
        <v>322</v>
      </c>
      <c r="H29" s="33"/>
      <c r="I29" s="34"/>
      <c r="J29" s="34"/>
      <c r="K29" s="33"/>
      <c r="L29" s="35"/>
      <c r="M29" s="35"/>
      <c r="N29" s="35"/>
      <c r="O29" s="35"/>
      <c r="P29" s="35"/>
      <c r="Q29" s="35"/>
      <c r="R29" s="34"/>
      <c r="S29" s="35" t="s">
        <v>323</v>
      </c>
      <c r="T29" s="35"/>
      <c r="U29" s="35"/>
      <c r="V29" s="35"/>
      <c r="W29" s="35"/>
      <c r="X29" s="35"/>
      <c r="Y29" s="35"/>
      <c r="Z29" s="35"/>
      <c r="AA29" s="35"/>
      <c r="AB29" s="240">
        <v>1</v>
      </c>
      <c r="AC29" s="38"/>
      <c r="AD29" s="213"/>
      <c r="AE29" s="33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6"/>
      <c r="BZ29" s="216"/>
      <c r="CA29" s="215"/>
      <c r="CB29" s="215"/>
      <c r="CC29" s="215"/>
      <c r="CD29" s="215"/>
      <c r="CE29" s="215"/>
      <c r="CF29" s="215"/>
      <c r="CG29" s="215"/>
      <c r="CH29" s="214"/>
      <c r="CI29" s="213"/>
      <c r="CK29" s="37"/>
      <c r="CL29" s="36"/>
      <c r="CM29" s="36"/>
    </row>
    <row r="30" spans="1:91" ht="30.75" customHeight="1" x14ac:dyDescent="0.25">
      <c r="A30" s="284">
        <v>26</v>
      </c>
      <c r="B30" s="134" t="s">
        <v>65</v>
      </c>
      <c r="C30" s="127"/>
      <c r="D30" s="136"/>
      <c r="E30" s="32"/>
      <c r="F30" s="35" t="s">
        <v>254</v>
      </c>
      <c r="G30" s="92" t="s">
        <v>255</v>
      </c>
      <c r="H30" s="285"/>
      <c r="I30" s="287">
        <v>1</v>
      </c>
      <c r="J30" s="289"/>
      <c r="K30" s="291" t="s">
        <v>313</v>
      </c>
      <c r="L30" s="35"/>
      <c r="M30" s="35"/>
      <c r="N30" s="35"/>
      <c r="O30" s="35"/>
      <c r="P30" s="35"/>
      <c r="Q30" s="35"/>
      <c r="R30" s="34"/>
      <c r="S30" s="35" t="s">
        <v>256</v>
      </c>
      <c r="T30" s="35" t="s">
        <v>257</v>
      </c>
      <c r="U30" s="35" t="s">
        <v>258</v>
      </c>
      <c r="V30" s="35"/>
      <c r="W30" s="35"/>
      <c r="X30" s="35"/>
      <c r="Y30" s="35"/>
      <c r="Z30" s="35"/>
      <c r="AA30" s="35"/>
      <c r="AB30" s="136">
        <f t="shared" si="15"/>
        <v>3</v>
      </c>
      <c r="AC30" s="38">
        <v>2</v>
      </c>
      <c r="AD30" s="90">
        <f t="shared" si="13"/>
        <v>2</v>
      </c>
      <c r="AE30" s="118">
        <v>1</v>
      </c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19"/>
      <c r="BZ30" s="119"/>
      <c r="CA30" s="121"/>
      <c r="CB30" s="121"/>
      <c r="CC30" s="121">
        <v>1</v>
      </c>
      <c r="CD30" s="121"/>
      <c r="CE30" s="121"/>
      <c r="CF30" s="121"/>
      <c r="CG30" s="121"/>
      <c r="CH30" s="120"/>
      <c r="CI30" s="90">
        <f t="shared" si="14"/>
        <v>2</v>
      </c>
    </row>
    <row r="31" spans="1:91" ht="33" customHeight="1" x14ac:dyDescent="0.25">
      <c r="A31" s="284"/>
      <c r="B31" s="134" t="s">
        <v>250</v>
      </c>
      <c r="C31" s="127"/>
      <c r="D31" s="136"/>
      <c r="E31" s="32"/>
      <c r="F31" s="35" t="s">
        <v>291</v>
      </c>
      <c r="G31" s="92" t="s">
        <v>86</v>
      </c>
      <c r="H31" s="286"/>
      <c r="I31" s="288"/>
      <c r="J31" s="290"/>
      <c r="K31" s="292"/>
      <c r="L31" s="35"/>
      <c r="M31" s="35"/>
      <c r="N31" s="35"/>
      <c r="O31" s="35"/>
      <c r="P31" s="35"/>
      <c r="Q31" s="35"/>
      <c r="R31" s="34"/>
      <c r="S31" s="35" t="s">
        <v>292</v>
      </c>
      <c r="T31" s="35"/>
      <c r="U31" s="35"/>
      <c r="V31" s="35"/>
      <c r="W31" s="35"/>
      <c r="X31" s="35"/>
      <c r="Y31" s="35"/>
      <c r="Z31" s="35"/>
      <c r="AA31" s="35"/>
      <c r="AB31" s="136">
        <f t="shared" si="15"/>
        <v>1</v>
      </c>
      <c r="AC31" s="38">
        <v>2</v>
      </c>
      <c r="AD31" s="90">
        <f>COUNTIF(AE31:CH31,"&gt;-1")</f>
        <v>2</v>
      </c>
      <c r="AE31" s="118">
        <v>1</v>
      </c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19">
        <v>1</v>
      </c>
      <c r="BZ31" s="119"/>
      <c r="CA31" s="121"/>
      <c r="CB31" s="121"/>
      <c r="CC31" s="121"/>
      <c r="CD31" s="121"/>
      <c r="CE31" s="121"/>
      <c r="CF31" s="121"/>
      <c r="CG31" s="121"/>
      <c r="CH31" s="120"/>
      <c r="CI31" s="90">
        <f>COUNTIF(AE31:CH31,"&gt;-1")</f>
        <v>2</v>
      </c>
    </row>
    <row r="32" spans="1:91" s="294" customFormat="1" ht="60.75" customHeight="1" x14ac:dyDescent="0.25">
      <c r="A32" s="310">
        <v>27</v>
      </c>
      <c r="B32" s="312" t="s">
        <v>203</v>
      </c>
      <c r="C32" s="309"/>
      <c r="D32" s="302"/>
      <c r="E32" s="295"/>
      <c r="F32" s="298" t="s">
        <v>70</v>
      </c>
      <c r="G32" s="303" t="s">
        <v>207</v>
      </c>
      <c r="H32" s="296"/>
      <c r="I32" s="318">
        <v>3</v>
      </c>
      <c r="J32" s="318"/>
      <c r="K32" s="318" t="s">
        <v>306</v>
      </c>
      <c r="L32" s="298" t="s">
        <v>71</v>
      </c>
      <c r="M32" s="298" t="s">
        <v>72</v>
      </c>
      <c r="N32" s="298" t="s">
        <v>188</v>
      </c>
      <c r="O32" s="298"/>
      <c r="P32" s="298"/>
      <c r="Q32" s="298"/>
      <c r="R32" s="297"/>
      <c r="S32" s="298" t="s">
        <v>208</v>
      </c>
      <c r="T32" s="298"/>
      <c r="U32" s="298"/>
      <c r="V32" s="298"/>
      <c r="W32" s="298"/>
      <c r="X32" s="298"/>
      <c r="Y32" s="298"/>
      <c r="Z32" s="298"/>
      <c r="AA32" s="298"/>
      <c r="AB32" s="302">
        <f t="shared" ref="AB32" si="19">COLUMNS(L32:AA32)-COUNTBLANK(L32:AA32)</f>
        <v>4</v>
      </c>
      <c r="AC32" s="301">
        <v>3</v>
      </c>
      <c r="AD32" s="213">
        <f t="shared" ref="AD32" si="20">COUNTIF(AE32:CH32,"&gt;-1")</f>
        <v>3</v>
      </c>
      <c r="AE32" s="29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316"/>
      <c r="AX32" s="316"/>
      <c r="AY32" s="316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>
        <v>1</v>
      </c>
      <c r="BJ32" s="316"/>
      <c r="BK32" s="316"/>
      <c r="BL32" s="316"/>
      <c r="BM32" s="316"/>
      <c r="BN32" s="316"/>
      <c r="BO32" s="316"/>
      <c r="BP32" s="316">
        <v>1</v>
      </c>
      <c r="BQ32" s="316"/>
      <c r="BR32" s="316">
        <v>1</v>
      </c>
      <c r="BS32" s="316"/>
      <c r="BT32" s="316"/>
      <c r="BU32" s="316"/>
      <c r="BV32" s="316"/>
      <c r="BW32" s="316"/>
      <c r="BX32" s="316"/>
      <c r="BY32" s="317"/>
      <c r="BZ32" s="317"/>
      <c r="CA32" s="316"/>
      <c r="CB32" s="316"/>
      <c r="CC32" s="316"/>
      <c r="CD32" s="316"/>
      <c r="CE32" s="316"/>
      <c r="CF32" s="316"/>
      <c r="CG32" s="316"/>
      <c r="CH32" s="315"/>
      <c r="CI32" s="213">
        <f t="shared" ref="CI32" si="21">COUNTIF(AE32:CH32,"&gt;-1")</f>
        <v>3</v>
      </c>
      <c r="CK32" s="300"/>
      <c r="CL32" s="299"/>
      <c r="CM32" s="299"/>
    </row>
    <row r="33" spans="1:91" s="294" customFormat="1" ht="13.35" customHeight="1" x14ac:dyDescent="0.25">
      <c r="A33" s="311">
        <v>28</v>
      </c>
      <c r="B33" s="312" t="s">
        <v>248</v>
      </c>
      <c r="C33" s="309"/>
      <c r="D33" s="302"/>
      <c r="E33" s="295"/>
      <c r="F33" s="298" t="s">
        <v>133</v>
      </c>
      <c r="G33" s="303" t="s">
        <v>134</v>
      </c>
      <c r="H33" s="296"/>
      <c r="I33" s="297"/>
      <c r="J33" s="297"/>
      <c r="K33" s="296"/>
      <c r="L33" s="298" t="s">
        <v>202</v>
      </c>
      <c r="M33" s="298" t="s">
        <v>135</v>
      </c>
      <c r="O33" s="298"/>
      <c r="P33" s="298"/>
      <c r="Q33" s="298"/>
      <c r="R33" s="297"/>
      <c r="S33" s="298"/>
      <c r="T33" s="298"/>
      <c r="U33" s="298"/>
      <c r="V33" s="298"/>
      <c r="W33" s="298"/>
      <c r="X33" s="298"/>
      <c r="Y33" s="298"/>
      <c r="Z33" s="298"/>
      <c r="AA33" s="298"/>
      <c r="AB33" s="302">
        <f t="shared" ref="AB33" si="22">COLUMNS(L33:AA33)-COUNTBLANK(L33:AA33)</f>
        <v>2</v>
      </c>
      <c r="AC33" s="301">
        <v>3</v>
      </c>
      <c r="AD33" s="90">
        <f t="shared" ref="AD33" si="23">COUNTIF(AE33:CH33,"&gt;-1")</f>
        <v>5</v>
      </c>
      <c r="AE33" s="304"/>
      <c r="AF33" s="307">
        <v>1</v>
      </c>
      <c r="AG33" s="307">
        <v>1</v>
      </c>
      <c r="AH33" s="307"/>
      <c r="AI33" s="307"/>
      <c r="AJ33" s="307">
        <v>1</v>
      </c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>
        <v>1</v>
      </c>
      <c r="BU33" s="307">
        <v>1</v>
      </c>
      <c r="BV33" s="307"/>
      <c r="BW33" s="307"/>
      <c r="BX33" s="307"/>
      <c r="BY33" s="305"/>
      <c r="BZ33" s="305"/>
      <c r="CA33" s="307"/>
      <c r="CB33" s="307"/>
      <c r="CC33" s="307"/>
      <c r="CD33" s="307"/>
      <c r="CE33" s="307"/>
      <c r="CF33" s="307"/>
      <c r="CG33" s="307"/>
      <c r="CH33" s="306"/>
      <c r="CI33" s="90">
        <f t="shared" ref="CI33" si="24">COUNTIF(AE33:CH33,"&gt;-1")</f>
        <v>5</v>
      </c>
      <c r="CK33" s="300"/>
      <c r="CL33" s="299"/>
      <c r="CM33" s="299"/>
    </row>
    <row r="34" spans="1:91" ht="13.35" customHeight="1" x14ac:dyDescent="0.25">
      <c r="A34" s="129">
        <v>29</v>
      </c>
      <c r="B34" s="134" t="s">
        <v>203</v>
      </c>
      <c r="C34" s="127"/>
      <c r="D34" s="136"/>
      <c r="E34" s="32"/>
      <c r="F34" s="35" t="s">
        <v>274</v>
      </c>
      <c r="G34" s="92" t="s">
        <v>275</v>
      </c>
      <c r="H34" s="33"/>
      <c r="I34" s="125">
        <v>2</v>
      </c>
      <c r="J34" s="34"/>
      <c r="K34" s="33"/>
      <c r="L34" s="35"/>
      <c r="M34" s="35"/>
      <c r="N34" s="35"/>
      <c r="O34" s="35"/>
      <c r="P34" s="35"/>
      <c r="Q34" s="35"/>
      <c r="R34" s="34"/>
      <c r="S34" s="35" t="s">
        <v>276</v>
      </c>
      <c r="T34" s="35" t="s">
        <v>315</v>
      </c>
      <c r="U34" s="35"/>
      <c r="V34" s="35"/>
      <c r="W34" s="35"/>
      <c r="X34" s="35"/>
      <c r="Y34" s="35"/>
      <c r="Z34" s="35"/>
      <c r="AA34" s="35"/>
      <c r="AB34" s="136">
        <f t="shared" ref="AB34:AB35" si="25">COLUMNS(L34:AA34)-COUNTBLANK(L34:AA34)</f>
        <v>2</v>
      </c>
      <c r="AC34" s="38">
        <v>2</v>
      </c>
      <c r="AD34" s="90">
        <f t="shared" ref="AD34:AD35" si="26">COUNTIF(AE34:CH34,"&gt;-1")</f>
        <v>2</v>
      </c>
      <c r="AE34" s="118"/>
      <c r="AF34" s="121">
        <v>1</v>
      </c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>
        <v>1</v>
      </c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19"/>
      <c r="BZ34" s="119"/>
      <c r="CA34" s="121"/>
      <c r="CB34" s="121"/>
      <c r="CC34" s="121"/>
      <c r="CD34" s="121"/>
      <c r="CE34" s="121"/>
      <c r="CF34" s="121"/>
      <c r="CG34" s="121"/>
      <c r="CH34" s="120"/>
      <c r="CI34" s="90">
        <f t="shared" ref="CI34:CI35" si="27">COUNTIF(AE34:CH34,"&gt;-1")</f>
        <v>2</v>
      </c>
      <c r="CK34" s="37"/>
      <c r="CL34" s="36"/>
      <c r="CM34" s="36"/>
    </row>
    <row r="35" spans="1:91" ht="13.35" customHeight="1" x14ac:dyDescent="0.25">
      <c r="A35" s="129">
        <v>30</v>
      </c>
      <c r="B35" s="134" t="s">
        <v>65</v>
      </c>
      <c r="C35" s="127"/>
      <c r="D35" s="136"/>
      <c r="E35" s="32"/>
      <c r="F35" s="35" t="s">
        <v>128</v>
      </c>
      <c r="G35" s="92" t="s">
        <v>242</v>
      </c>
      <c r="H35" s="33"/>
      <c r="I35" s="122">
        <v>2</v>
      </c>
      <c r="J35" s="34"/>
      <c r="K35" s="33"/>
      <c r="L35" s="35" t="s">
        <v>129</v>
      </c>
      <c r="M35" s="35" t="s">
        <v>130</v>
      </c>
      <c r="N35" s="35"/>
      <c r="O35" s="35"/>
      <c r="P35" s="35"/>
      <c r="Q35" s="35"/>
      <c r="R35" s="34"/>
      <c r="S35" s="35" t="s">
        <v>243</v>
      </c>
      <c r="T35" s="35" t="s">
        <v>244</v>
      </c>
      <c r="U35" s="35" t="s">
        <v>245</v>
      </c>
      <c r="V35" s="35" t="s">
        <v>246</v>
      </c>
      <c r="W35" s="35"/>
      <c r="X35" s="35"/>
      <c r="Y35" s="35"/>
      <c r="Z35" s="35"/>
      <c r="AA35" s="35"/>
      <c r="AB35" s="136">
        <f t="shared" si="25"/>
        <v>6</v>
      </c>
      <c r="AC35" s="38">
        <v>4</v>
      </c>
      <c r="AD35" s="90">
        <f t="shared" si="26"/>
        <v>4</v>
      </c>
      <c r="AE35" s="118">
        <v>1</v>
      </c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>
        <v>1</v>
      </c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>
        <v>1</v>
      </c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19"/>
      <c r="BZ35" s="119">
        <v>1</v>
      </c>
      <c r="CA35" s="121"/>
      <c r="CB35" s="121"/>
      <c r="CC35" s="121"/>
      <c r="CD35" s="121"/>
      <c r="CE35" s="121"/>
      <c r="CF35" s="121"/>
      <c r="CG35" s="121"/>
      <c r="CH35" s="120"/>
      <c r="CI35" s="90">
        <f t="shared" si="27"/>
        <v>4</v>
      </c>
      <c r="CK35" s="37"/>
      <c r="CL35" s="36"/>
      <c r="CM35" s="36"/>
    </row>
    <row r="36" spans="1:91" s="276" customFormat="1" ht="13.35" customHeight="1" x14ac:dyDescent="0.25">
      <c r="A36" s="262">
        <v>31</v>
      </c>
      <c r="B36" s="263" t="s">
        <v>331</v>
      </c>
      <c r="C36" s="264"/>
      <c r="D36" s="265"/>
      <c r="E36" s="266"/>
      <c r="F36" s="267" t="s">
        <v>329</v>
      </c>
      <c r="G36" s="268" t="s">
        <v>328</v>
      </c>
      <c r="H36" s="269"/>
      <c r="I36" s="270"/>
      <c r="J36" s="270"/>
      <c r="K36" s="269"/>
      <c r="L36" s="267"/>
      <c r="M36" s="267"/>
      <c r="N36" s="267"/>
      <c r="O36" s="267"/>
      <c r="P36" s="267"/>
      <c r="Q36" s="267"/>
      <c r="R36" s="270"/>
      <c r="S36" s="267" t="s">
        <v>324</v>
      </c>
      <c r="T36" s="267" t="s">
        <v>325</v>
      </c>
      <c r="U36" s="267"/>
      <c r="V36" s="267"/>
      <c r="W36" s="267"/>
      <c r="X36" s="267"/>
      <c r="Y36" s="267"/>
      <c r="Z36" s="267"/>
      <c r="AA36" s="267"/>
      <c r="AB36" s="265">
        <v>2</v>
      </c>
      <c r="AC36" s="271"/>
      <c r="AD36" s="272"/>
      <c r="AE36" s="269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274"/>
      <c r="BZ36" s="274"/>
      <c r="CA36" s="273"/>
      <c r="CB36" s="273"/>
      <c r="CC36" s="273"/>
      <c r="CD36" s="273"/>
      <c r="CE36" s="273"/>
      <c r="CF36" s="273"/>
      <c r="CG36" s="273"/>
      <c r="CH36" s="275"/>
      <c r="CI36" s="272"/>
    </row>
    <row r="37" spans="1:91" s="276" customFormat="1" ht="13.35" customHeight="1" x14ac:dyDescent="0.25">
      <c r="A37" s="262">
        <v>32</v>
      </c>
      <c r="B37" s="263" t="s">
        <v>331</v>
      </c>
      <c r="C37" s="264"/>
      <c r="D37" s="265"/>
      <c r="E37" s="266"/>
      <c r="F37" s="267" t="s">
        <v>330</v>
      </c>
      <c r="G37" s="268" t="s">
        <v>328</v>
      </c>
      <c r="H37" s="269"/>
      <c r="I37" s="277"/>
      <c r="J37" s="270"/>
      <c r="K37" s="269"/>
      <c r="L37" s="267" t="s">
        <v>326</v>
      </c>
      <c r="M37" s="267" t="s">
        <v>327</v>
      </c>
      <c r="N37" s="267"/>
      <c r="P37" s="267"/>
      <c r="Q37" s="267"/>
      <c r="R37" s="270"/>
      <c r="S37" s="267"/>
      <c r="T37" s="267"/>
      <c r="U37" s="267"/>
      <c r="V37" s="267"/>
      <c r="W37" s="267"/>
      <c r="X37" s="267"/>
      <c r="Y37" s="267"/>
      <c r="Z37" s="267"/>
      <c r="AA37" s="267"/>
      <c r="AB37" s="265">
        <v>2</v>
      </c>
      <c r="AC37" s="271"/>
      <c r="AD37" s="272"/>
      <c r="AE37" s="269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4"/>
      <c r="BZ37" s="274"/>
      <c r="CA37" s="273"/>
      <c r="CB37" s="273"/>
      <c r="CC37" s="273"/>
      <c r="CD37" s="273"/>
      <c r="CE37" s="273"/>
      <c r="CF37" s="273"/>
      <c r="CG37" s="273"/>
      <c r="CH37" s="275"/>
      <c r="CI37" s="272"/>
    </row>
    <row r="38" spans="1:91" ht="13.35" customHeight="1" x14ac:dyDescent="0.25">
      <c r="A38" s="129">
        <v>33</v>
      </c>
      <c r="B38" s="134" t="s">
        <v>65</v>
      </c>
      <c r="C38" s="127"/>
      <c r="D38" s="136"/>
      <c r="E38" s="32"/>
      <c r="F38" s="35" t="s">
        <v>219</v>
      </c>
      <c r="G38" s="92" t="s">
        <v>220</v>
      </c>
      <c r="H38" s="33"/>
      <c r="I38" s="122">
        <v>1</v>
      </c>
      <c r="J38" s="123"/>
      <c r="K38" s="123"/>
      <c r="L38" s="35" t="s">
        <v>83</v>
      </c>
      <c r="M38" s="35" t="s">
        <v>84</v>
      </c>
      <c r="N38" s="35" t="s">
        <v>85</v>
      </c>
      <c r="O38" s="35"/>
      <c r="P38" s="35"/>
      <c r="Q38" s="35"/>
      <c r="R38" s="34"/>
      <c r="S38" s="35" t="s">
        <v>221</v>
      </c>
      <c r="T38" s="35" t="s">
        <v>222</v>
      </c>
      <c r="U38" s="35" t="s">
        <v>223</v>
      </c>
      <c r="V38" s="35"/>
      <c r="W38" s="35"/>
      <c r="X38" s="35"/>
      <c r="Y38" s="35"/>
      <c r="Z38" s="35"/>
      <c r="AA38" s="35"/>
      <c r="AB38" s="136">
        <f t="shared" ref="AB38" si="28">COLUMNS(L38:AA38)-COUNTBLANK(L38:AA38)</f>
        <v>6</v>
      </c>
      <c r="AC38" s="38">
        <v>3</v>
      </c>
      <c r="AD38" s="213">
        <f t="shared" ref="AD38" si="29">COUNTIF(AE38:CH38,"&gt;-1")</f>
        <v>3</v>
      </c>
      <c r="AE38" s="33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>
        <v>1</v>
      </c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6">
        <v>1</v>
      </c>
      <c r="BZ38" s="216"/>
      <c r="CA38" s="215"/>
      <c r="CB38" s="215"/>
      <c r="CC38" s="215"/>
      <c r="CD38" s="215"/>
      <c r="CE38" s="215">
        <v>1</v>
      </c>
      <c r="CF38" s="215"/>
      <c r="CG38" s="215"/>
      <c r="CH38" s="214"/>
      <c r="CI38" s="213">
        <f t="shared" ref="CI38" si="30">COUNTIF(AE38:CH38,"&gt;-1")</f>
        <v>3</v>
      </c>
      <c r="CK38" s="37"/>
      <c r="CL38" s="36"/>
      <c r="CM38" s="36"/>
    </row>
    <row r="39" spans="1:91" ht="15" customHeight="1" x14ac:dyDescent="0.25">
      <c r="A39" s="129">
        <v>34</v>
      </c>
      <c r="B39" s="134" t="s">
        <v>248</v>
      </c>
      <c r="C39" s="127"/>
      <c r="D39" s="136"/>
      <c r="E39" s="32"/>
      <c r="F39" s="35" t="s">
        <v>283</v>
      </c>
      <c r="G39" s="92" t="s">
        <v>284</v>
      </c>
      <c r="H39" s="33"/>
      <c r="I39" s="125">
        <v>1</v>
      </c>
      <c r="J39" s="34"/>
      <c r="K39" s="33"/>
      <c r="L39" s="35"/>
      <c r="M39" s="35"/>
      <c r="N39" s="35"/>
      <c r="O39" s="35"/>
      <c r="P39" s="35"/>
      <c r="Q39" s="35"/>
      <c r="R39" s="34"/>
      <c r="S39" s="35" t="s">
        <v>285</v>
      </c>
      <c r="T39" s="35" t="s">
        <v>286</v>
      </c>
      <c r="U39" s="35" t="s">
        <v>287</v>
      </c>
      <c r="V39" s="35" t="s">
        <v>288</v>
      </c>
      <c r="W39" s="35" t="s">
        <v>289</v>
      </c>
      <c r="X39" s="35" t="s">
        <v>316</v>
      </c>
      <c r="Y39" s="35" t="s">
        <v>317</v>
      </c>
      <c r="Z39" s="35" t="s">
        <v>318</v>
      </c>
      <c r="AA39" s="35" t="s">
        <v>290</v>
      </c>
      <c r="AB39" s="136">
        <f t="shared" ref="AB39" si="31">COLUMNS(L39:AA39)-COUNTBLANK(L39:AA39)</f>
        <v>9</v>
      </c>
      <c r="AC39" s="38">
        <v>4</v>
      </c>
      <c r="AD39" s="90">
        <f t="shared" ref="AD39" si="32">COUNTIF(AE39:CH39,"&gt;-1")</f>
        <v>4</v>
      </c>
      <c r="AE39" s="118"/>
      <c r="AF39" s="121"/>
      <c r="AG39" s="121"/>
      <c r="AH39" s="121"/>
      <c r="AI39" s="121"/>
      <c r="AJ39" s="121"/>
      <c r="AK39" s="121"/>
      <c r="AL39" s="121"/>
      <c r="AM39" s="121"/>
      <c r="AN39" s="121">
        <v>1</v>
      </c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>
        <v>1</v>
      </c>
      <c r="BE39" s="121"/>
      <c r="BF39" s="121"/>
      <c r="BG39" s="121"/>
      <c r="BH39" s="121"/>
      <c r="BI39" s="121"/>
      <c r="BJ39" s="121"/>
      <c r="BK39" s="121"/>
      <c r="BL39" s="121"/>
      <c r="BM39" s="121">
        <v>1</v>
      </c>
      <c r="BN39" s="121"/>
      <c r="BO39" s="121"/>
      <c r="BP39" s="121"/>
      <c r="BQ39" s="121"/>
      <c r="BR39" s="121"/>
      <c r="BS39" s="121">
        <v>1</v>
      </c>
      <c r="BT39" s="121"/>
      <c r="BU39" s="121"/>
      <c r="BV39" s="121"/>
      <c r="BW39" s="121"/>
      <c r="BX39" s="121"/>
      <c r="BY39" s="119"/>
      <c r="BZ39" s="119"/>
      <c r="CA39" s="121"/>
      <c r="CB39" s="121"/>
      <c r="CC39" s="121"/>
      <c r="CD39" s="121"/>
      <c r="CE39" s="121"/>
      <c r="CF39" s="121"/>
      <c r="CG39" s="121"/>
      <c r="CH39" s="120"/>
      <c r="CI39" s="90">
        <f t="shared" ref="CI39" si="33">COUNTIF(AE39:CH39,"&gt;-1")</f>
        <v>4</v>
      </c>
      <c r="CK39" s="37"/>
      <c r="CL39" s="36"/>
      <c r="CM39" s="36"/>
    </row>
    <row r="40" spans="1:91" ht="13.35" customHeight="1" x14ac:dyDescent="0.25">
      <c r="A40" s="129"/>
      <c r="B40" s="134"/>
      <c r="C40" s="127"/>
      <c r="D40" s="85"/>
      <c r="E40" s="32"/>
      <c r="F40" s="35"/>
      <c r="G40" s="92"/>
      <c r="H40" s="33"/>
      <c r="I40" s="122"/>
      <c r="J40" s="34"/>
      <c r="K40" s="33"/>
      <c r="L40" s="35"/>
      <c r="M40" s="35"/>
      <c r="N40" s="35"/>
      <c r="O40" s="35"/>
      <c r="P40" s="35"/>
      <c r="Q40" s="35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85"/>
      <c r="AC40" s="38"/>
      <c r="AD40" s="90"/>
      <c r="AE40" s="118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19"/>
      <c r="BZ40" s="119"/>
      <c r="CA40" s="121"/>
      <c r="CB40" s="121"/>
      <c r="CC40" s="121"/>
      <c r="CD40" s="121"/>
      <c r="CE40" s="121"/>
      <c r="CF40" s="121"/>
      <c r="CG40" s="121"/>
      <c r="CH40" s="120"/>
      <c r="CI40" s="90"/>
      <c r="CK40" s="37"/>
      <c r="CL40" s="36"/>
      <c r="CM40" s="36"/>
    </row>
    <row r="41" spans="1:91" ht="13.35" customHeight="1" x14ac:dyDescent="0.25">
      <c r="A41" s="130"/>
      <c r="B41" s="134"/>
      <c r="C41" s="127"/>
      <c r="D41" s="85"/>
      <c r="E41" s="32"/>
      <c r="F41" s="35"/>
      <c r="G41" s="92"/>
      <c r="H41" s="33"/>
      <c r="I41" s="34"/>
      <c r="J41" s="34"/>
      <c r="K41" s="33"/>
      <c r="L41" s="35"/>
      <c r="M41" s="35"/>
      <c r="N41" s="35"/>
      <c r="O41" s="35"/>
      <c r="P41" s="35"/>
      <c r="Q41" s="35"/>
      <c r="R41" s="34"/>
      <c r="S41" s="35"/>
      <c r="U41" s="35"/>
      <c r="V41" s="35"/>
      <c r="W41" s="35"/>
      <c r="X41" s="35"/>
      <c r="Y41" s="35"/>
      <c r="Z41" s="35"/>
      <c r="AA41" s="35"/>
      <c r="AB41" s="85"/>
      <c r="AC41" s="38"/>
      <c r="AD41" s="90"/>
      <c r="AE41" s="118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19"/>
      <c r="BZ41" s="119"/>
      <c r="CA41" s="121"/>
      <c r="CB41" s="121"/>
      <c r="CC41" s="121"/>
      <c r="CD41" s="121"/>
      <c r="CE41" s="121"/>
      <c r="CF41" s="121"/>
      <c r="CG41" s="121"/>
      <c r="CH41" s="120"/>
      <c r="CI41" s="90"/>
      <c r="CK41" s="37"/>
      <c r="CL41" s="36"/>
      <c r="CM41" s="36"/>
    </row>
    <row r="42" spans="1:91" ht="13.35" customHeight="1" x14ac:dyDescent="0.25">
      <c r="A42" s="131"/>
      <c r="B42" s="134"/>
      <c r="C42" s="127"/>
      <c r="D42" s="85"/>
      <c r="E42" s="32"/>
      <c r="F42" s="35"/>
      <c r="G42" s="92"/>
      <c r="H42" s="33"/>
      <c r="I42" s="34"/>
      <c r="J42" s="34"/>
      <c r="K42" s="33"/>
      <c r="L42" s="35"/>
      <c r="M42" s="35"/>
      <c r="O42" s="35"/>
      <c r="P42" s="35"/>
      <c r="Q42" s="35"/>
      <c r="R42" s="34"/>
      <c r="S42" s="35"/>
      <c r="T42" s="35"/>
      <c r="U42" s="35"/>
      <c r="V42" s="35"/>
      <c r="W42" s="35"/>
      <c r="X42" s="35"/>
      <c r="Y42" s="35"/>
      <c r="Z42" s="35"/>
      <c r="AA42" s="35"/>
      <c r="AB42" s="85"/>
      <c r="AC42" s="38"/>
      <c r="AD42" s="90"/>
      <c r="AE42" s="118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19"/>
      <c r="BZ42" s="119"/>
      <c r="CA42" s="121"/>
      <c r="CB42" s="121"/>
      <c r="CC42" s="121"/>
      <c r="CD42" s="121"/>
      <c r="CE42" s="121"/>
      <c r="CF42" s="121"/>
      <c r="CG42" s="121"/>
      <c r="CH42" s="120"/>
      <c r="CI42" s="90"/>
      <c r="CK42" s="37"/>
      <c r="CL42" s="36"/>
      <c r="CM42" s="36"/>
    </row>
    <row r="43" spans="1:91" ht="13.35" customHeight="1" x14ac:dyDescent="0.25">
      <c r="A43" s="130"/>
      <c r="B43" s="134"/>
      <c r="C43" s="127"/>
      <c r="D43" s="85"/>
      <c r="E43" s="32"/>
      <c r="F43" s="35"/>
      <c r="G43" s="92"/>
      <c r="H43" s="33"/>
      <c r="I43" s="34"/>
      <c r="J43" s="34"/>
      <c r="K43" s="33"/>
      <c r="L43" s="35"/>
      <c r="M43" s="35"/>
      <c r="N43" s="35"/>
      <c r="O43" s="35"/>
      <c r="P43" s="35"/>
      <c r="Q43" s="35"/>
      <c r="R43" s="34"/>
      <c r="S43" s="35"/>
      <c r="T43" s="35"/>
      <c r="U43" s="35"/>
      <c r="V43" s="35"/>
      <c r="W43" s="35"/>
      <c r="X43" s="35"/>
      <c r="Y43" s="35"/>
      <c r="Z43" s="35"/>
      <c r="AA43" s="35"/>
      <c r="AB43" s="85"/>
      <c r="AC43" s="38"/>
      <c r="AD43" s="90"/>
      <c r="AE43" s="118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19"/>
      <c r="BZ43" s="119"/>
      <c r="CA43" s="121"/>
      <c r="CB43" s="121"/>
      <c r="CC43" s="121"/>
      <c r="CD43" s="121"/>
      <c r="CE43" s="121"/>
      <c r="CF43" s="121"/>
      <c r="CG43" s="121"/>
      <c r="CH43" s="120"/>
      <c r="CI43" s="90"/>
      <c r="CK43" s="37"/>
      <c r="CL43" s="36"/>
      <c r="CM43" s="36"/>
    </row>
    <row r="44" spans="1:91" ht="30.75" customHeight="1" x14ac:dyDescent="0.25">
      <c r="A44" s="284"/>
      <c r="B44" s="134"/>
      <c r="C44" s="127"/>
      <c r="D44" s="85"/>
      <c r="E44" s="32"/>
      <c r="F44" s="35"/>
      <c r="G44" s="92"/>
      <c r="H44" s="285"/>
      <c r="I44" s="287"/>
      <c r="J44" s="289"/>
      <c r="K44" s="291"/>
      <c r="L44" s="35"/>
      <c r="M44" s="35"/>
      <c r="N44" s="35"/>
      <c r="O44" s="35"/>
      <c r="P44" s="35"/>
      <c r="Q44" s="35"/>
      <c r="R44" s="34"/>
      <c r="S44" s="35"/>
      <c r="T44" s="35"/>
      <c r="U44" s="35"/>
      <c r="V44" s="35"/>
      <c r="W44" s="35"/>
      <c r="X44" s="35"/>
      <c r="Y44" s="35"/>
      <c r="Z44" s="35"/>
      <c r="AA44" s="35"/>
      <c r="AB44" s="85"/>
      <c r="AC44" s="38"/>
      <c r="AD44" s="90"/>
      <c r="AE44" s="118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19"/>
      <c r="BZ44" s="119"/>
      <c r="CA44" s="121"/>
      <c r="CB44" s="121"/>
      <c r="CC44" s="121"/>
      <c r="CD44" s="121"/>
      <c r="CE44" s="121"/>
      <c r="CF44" s="121"/>
      <c r="CG44" s="121"/>
      <c r="CH44" s="120"/>
      <c r="CI44" s="90"/>
    </row>
    <row r="45" spans="1:91" ht="33" customHeight="1" x14ac:dyDescent="0.25">
      <c r="A45" s="284"/>
      <c r="B45" s="134"/>
      <c r="C45" s="127"/>
      <c r="D45" s="85"/>
      <c r="E45" s="32"/>
      <c r="F45" s="35"/>
      <c r="G45" s="92"/>
      <c r="H45" s="286"/>
      <c r="I45" s="288"/>
      <c r="J45" s="290"/>
      <c r="K45" s="292"/>
      <c r="L45" s="35"/>
      <c r="M45" s="35"/>
      <c r="N45" s="35"/>
      <c r="O45" s="35"/>
      <c r="P45" s="35"/>
      <c r="Q45" s="35"/>
      <c r="R45" s="34"/>
      <c r="S45" s="35"/>
      <c r="T45" s="35"/>
      <c r="U45" s="35"/>
      <c r="V45" s="35"/>
      <c r="W45" s="35"/>
      <c r="X45" s="35"/>
      <c r="Y45" s="35"/>
      <c r="Z45" s="35"/>
      <c r="AA45" s="35"/>
      <c r="AB45" s="85"/>
      <c r="AC45" s="38"/>
      <c r="AD45" s="90"/>
      <c r="AE45" s="118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19"/>
      <c r="BZ45" s="119"/>
      <c r="CA45" s="121"/>
      <c r="CB45" s="121"/>
      <c r="CC45" s="121"/>
      <c r="CD45" s="121"/>
      <c r="CE45" s="121"/>
      <c r="CF45" s="121"/>
      <c r="CG45" s="121"/>
      <c r="CH45" s="120"/>
      <c r="CI45" s="90"/>
    </row>
    <row r="46" spans="1:91" ht="13.35" customHeight="1" x14ac:dyDescent="0.25">
      <c r="A46" s="129"/>
      <c r="B46" s="134"/>
      <c r="C46" s="127"/>
      <c r="D46" s="85"/>
      <c r="E46" s="32"/>
      <c r="F46" s="35"/>
      <c r="G46" s="92"/>
      <c r="H46" s="33"/>
      <c r="I46" s="34"/>
      <c r="J46" s="34"/>
      <c r="K46" s="33"/>
      <c r="L46" s="35"/>
      <c r="M46" s="35"/>
      <c r="N46" s="35"/>
      <c r="O46" s="35"/>
      <c r="P46" s="35"/>
      <c r="Q46" s="35"/>
      <c r="R46" s="34"/>
      <c r="S46" s="35"/>
      <c r="T46" s="124"/>
      <c r="U46" s="35"/>
      <c r="V46" s="35"/>
      <c r="W46" s="35"/>
      <c r="X46" s="35"/>
      <c r="Y46" s="35"/>
      <c r="Z46" s="35"/>
      <c r="AA46" s="35"/>
      <c r="AB46" s="85"/>
      <c r="AC46" s="38"/>
      <c r="AD46" s="90"/>
      <c r="AE46" s="118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19"/>
      <c r="BZ46" s="119"/>
      <c r="CA46" s="121"/>
      <c r="CB46" s="121"/>
      <c r="CC46" s="121"/>
      <c r="CD46" s="121"/>
      <c r="CE46" s="121"/>
      <c r="CF46" s="121"/>
      <c r="CG46" s="121"/>
      <c r="CH46" s="120"/>
      <c r="CI46" s="90"/>
      <c r="CK46" s="37"/>
      <c r="CL46" s="36"/>
      <c r="CM46" s="36"/>
    </row>
    <row r="47" spans="1:91" ht="13.35" customHeight="1" x14ac:dyDescent="0.25">
      <c r="A47" s="129"/>
      <c r="B47" s="134"/>
      <c r="C47" s="127"/>
      <c r="D47" s="85"/>
      <c r="E47" s="32"/>
      <c r="F47" s="35"/>
      <c r="G47" s="92"/>
      <c r="H47" s="33"/>
      <c r="I47" s="34"/>
      <c r="J47" s="34"/>
      <c r="K47" s="33"/>
      <c r="L47" s="35"/>
      <c r="M47" s="35"/>
      <c r="N47" s="35"/>
      <c r="O47" s="35"/>
      <c r="P47" s="35"/>
      <c r="Q47" s="35"/>
      <c r="R47" s="34"/>
      <c r="S47" s="35"/>
      <c r="T47" s="35"/>
      <c r="U47" s="35"/>
      <c r="V47" s="35"/>
      <c r="W47" s="35"/>
      <c r="X47" s="35"/>
      <c r="Y47" s="35"/>
      <c r="Z47" s="35"/>
      <c r="AA47" s="35"/>
      <c r="AB47" s="85"/>
      <c r="AC47" s="38"/>
      <c r="AD47" s="90"/>
      <c r="AE47" s="118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19"/>
      <c r="BZ47" s="119"/>
      <c r="CA47" s="121"/>
      <c r="CB47" s="121"/>
      <c r="CC47" s="121"/>
      <c r="CD47" s="121"/>
      <c r="CE47" s="121"/>
      <c r="CF47" s="121"/>
      <c r="CG47" s="121"/>
      <c r="CH47" s="120"/>
      <c r="CI47" s="90"/>
      <c r="CK47" s="37"/>
      <c r="CL47" s="36"/>
      <c r="CM47" s="36"/>
    </row>
    <row r="48" spans="1:91" ht="13.35" customHeight="1" x14ac:dyDescent="0.25">
      <c r="A48" s="129"/>
      <c r="B48" s="134"/>
      <c r="C48" s="127"/>
      <c r="D48" s="85"/>
      <c r="E48" s="32"/>
      <c r="F48" s="35"/>
      <c r="G48" s="92"/>
      <c r="H48" s="33"/>
      <c r="I48" s="34"/>
      <c r="J48" s="34"/>
      <c r="K48" s="33"/>
      <c r="L48" s="35"/>
      <c r="M48" s="35"/>
      <c r="N48" s="35"/>
      <c r="O48" s="35"/>
      <c r="P48" s="35"/>
      <c r="Q48" s="35"/>
      <c r="R48" s="34"/>
      <c r="S48" s="35"/>
      <c r="T48" s="35"/>
      <c r="U48" s="35"/>
      <c r="V48" s="35"/>
      <c r="W48" s="35"/>
      <c r="X48" s="35"/>
      <c r="Y48" s="35"/>
      <c r="Z48" s="35"/>
      <c r="AA48" s="35"/>
      <c r="AB48" s="85"/>
      <c r="AC48" s="38"/>
      <c r="AD48" s="90"/>
      <c r="AE48" s="118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19"/>
      <c r="BZ48" s="119"/>
      <c r="CA48" s="121"/>
      <c r="CB48" s="121"/>
      <c r="CC48" s="121"/>
      <c r="CD48" s="121"/>
      <c r="CE48" s="121"/>
      <c r="CF48" s="121"/>
      <c r="CG48" s="121"/>
      <c r="CH48" s="120"/>
      <c r="CI48" s="90"/>
      <c r="CK48" s="37"/>
      <c r="CL48" s="36"/>
      <c r="CM48" s="36"/>
    </row>
    <row r="49" spans="1:91" ht="13.35" customHeight="1" x14ac:dyDescent="0.25">
      <c r="A49" s="129"/>
      <c r="B49" s="134"/>
      <c r="C49" s="127"/>
      <c r="D49" s="85"/>
      <c r="E49" s="32"/>
      <c r="F49" s="35"/>
      <c r="G49" s="92"/>
      <c r="H49" s="33"/>
      <c r="I49" s="125"/>
      <c r="J49" s="34"/>
      <c r="K49" s="33"/>
      <c r="L49" s="35"/>
      <c r="M49" s="35"/>
      <c r="N49" s="35"/>
      <c r="O49" s="35"/>
      <c r="P49" s="35"/>
      <c r="Q49" s="35"/>
      <c r="R49" s="34"/>
      <c r="S49" s="35"/>
      <c r="T49" s="35"/>
      <c r="U49" s="35"/>
      <c r="V49" s="35"/>
      <c r="W49" s="35"/>
      <c r="X49" s="35"/>
      <c r="Y49" s="35"/>
      <c r="Z49" s="35"/>
      <c r="AA49" s="35"/>
      <c r="AB49" s="85"/>
      <c r="AC49" s="38"/>
      <c r="AD49" s="90"/>
      <c r="AE49" s="118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19"/>
      <c r="BZ49" s="119"/>
      <c r="CA49" s="121"/>
      <c r="CB49" s="121"/>
      <c r="CC49" s="121"/>
      <c r="CD49" s="121"/>
      <c r="CE49" s="121"/>
      <c r="CF49" s="121"/>
      <c r="CG49" s="121"/>
      <c r="CH49" s="120"/>
      <c r="CI49" s="90"/>
      <c r="CK49" s="37"/>
      <c r="CL49" s="36"/>
      <c r="CM49" s="36"/>
    </row>
    <row r="50" spans="1:91" ht="15" customHeight="1" x14ac:dyDescent="0.25">
      <c r="A50" s="129"/>
      <c r="B50" s="134"/>
      <c r="C50" s="127"/>
      <c r="D50" s="85"/>
      <c r="E50" s="32"/>
      <c r="F50" s="35"/>
      <c r="G50" s="92"/>
      <c r="H50" s="33"/>
      <c r="I50" s="34"/>
      <c r="J50" s="34"/>
      <c r="K50" s="33"/>
      <c r="L50" s="35"/>
      <c r="M50" s="35"/>
      <c r="N50" s="35"/>
      <c r="O50" s="35"/>
      <c r="P50" s="35"/>
      <c r="Q50" s="35"/>
      <c r="R50" s="34"/>
      <c r="S50" s="35"/>
      <c r="T50" s="35"/>
      <c r="U50" s="35"/>
      <c r="V50" s="35"/>
      <c r="W50" s="35"/>
      <c r="X50" s="35"/>
      <c r="Y50" s="35"/>
      <c r="Z50" s="35"/>
      <c r="AA50" s="35"/>
      <c r="AB50" s="85"/>
      <c r="AC50" s="38"/>
      <c r="AD50" s="90"/>
      <c r="AE50" s="118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19"/>
      <c r="BZ50" s="119"/>
      <c r="CA50" s="121"/>
      <c r="CB50" s="121"/>
      <c r="CC50" s="121"/>
      <c r="CD50" s="121"/>
      <c r="CE50" s="121"/>
      <c r="CF50" s="121"/>
      <c r="CG50" s="121"/>
      <c r="CH50" s="120"/>
      <c r="CI50" s="90"/>
      <c r="CK50" s="37"/>
      <c r="CL50" s="36"/>
      <c r="CM50" s="36"/>
    </row>
    <row r="51" spans="1:91" ht="15" customHeight="1" x14ac:dyDescent="0.25">
      <c r="A51" s="129"/>
      <c r="B51" s="134"/>
      <c r="C51" s="127"/>
      <c r="D51" s="85"/>
      <c r="E51" s="32"/>
      <c r="F51" s="35"/>
      <c r="G51" s="92"/>
      <c r="H51" s="33"/>
      <c r="I51" s="125"/>
      <c r="J51" s="34"/>
      <c r="K51" s="33"/>
      <c r="L51" s="35"/>
      <c r="M51" s="35"/>
      <c r="N51" s="35"/>
      <c r="O51" s="35"/>
      <c r="P51" s="35"/>
      <c r="Q51" s="35"/>
      <c r="R51" s="34"/>
      <c r="S51" s="35"/>
      <c r="T51" s="35"/>
      <c r="U51" s="35"/>
      <c r="V51" s="35"/>
      <c r="W51" s="35"/>
      <c r="X51" s="35"/>
      <c r="Y51" s="35"/>
      <c r="Z51" s="35"/>
      <c r="AA51" s="35"/>
      <c r="AB51" s="85"/>
      <c r="AC51" s="38"/>
      <c r="AD51" s="90"/>
      <c r="AE51" s="118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19"/>
      <c r="BZ51" s="119"/>
      <c r="CA51" s="121"/>
      <c r="CB51" s="121"/>
      <c r="CC51" s="121"/>
      <c r="CD51" s="121"/>
      <c r="CE51" s="121"/>
      <c r="CF51" s="121"/>
      <c r="CG51" s="121"/>
      <c r="CH51" s="120"/>
      <c r="CI51" s="90"/>
      <c r="CK51" s="37"/>
      <c r="CL51" s="36"/>
      <c r="CM51" s="36"/>
    </row>
    <row r="52" spans="1:91" ht="15" customHeight="1" thickBot="1" x14ac:dyDescent="0.3">
      <c r="A52" s="129"/>
      <c r="B52" s="135"/>
      <c r="C52" s="127"/>
      <c r="D52" s="85"/>
      <c r="E52" s="32"/>
      <c r="F52" s="35"/>
      <c r="G52" s="92"/>
      <c r="H52" s="33"/>
      <c r="I52" s="34"/>
      <c r="J52" s="34"/>
      <c r="K52" s="33"/>
      <c r="L52" s="35"/>
      <c r="M52" s="35"/>
      <c r="N52" s="35"/>
      <c r="O52" s="35"/>
      <c r="P52" s="35"/>
      <c r="Q52" s="35"/>
      <c r="R52" s="34"/>
      <c r="S52" s="35"/>
      <c r="T52" s="35"/>
      <c r="U52" s="35"/>
      <c r="V52" s="35"/>
      <c r="W52" s="35"/>
      <c r="X52" s="35"/>
      <c r="Y52" s="35"/>
      <c r="Z52" s="35"/>
      <c r="AA52" s="35"/>
      <c r="AB52" s="85"/>
      <c r="AC52" s="38"/>
      <c r="AD52" s="90"/>
      <c r="AE52" s="118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19"/>
      <c r="BZ52" s="119"/>
      <c r="CA52" s="121"/>
      <c r="CB52" s="121"/>
      <c r="CC52" s="121"/>
      <c r="CD52" s="121"/>
      <c r="CE52" s="121"/>
      <c r="CF52" s="121"/>
      <c r="CG52" s="121"/>
      <c r="CH52" s="120"/>
      <c r="CI52" s="90"/>
    </row>
    <row r="55" spans="1:91" ht="15" customHeight="1" x14ac:dyDescent="0.25">
      <c r="U55" s="126"/>
      <c r="V55" s="126"/>
      <c r="W55" s="126"/>
      <c r="X55" s="126"/>
      <c r="Y55" s="126"/>
      <c r="Z55" s="126"/>
    </row>
  </sheetData>
  <sheetProtection selectLockedCells="1" selectUnlockedCells="1"/>
  <sortState ref="A5:CG39">
    <sortCondition ref="A5:A39"/>
  </sortState>
  <mergeCells count="14">
    <mergeCell ref="L1:U1"/>
    <mergeCell ref="I3:K3"/>
    <mergeCell ref="V1:AB1"/>
    <mergeCell ref="V2:AB2"/>
    <mergeCell ref="A44:A45"/>
    <mergeCell ref="H44:H45"/>
    <mergeCell ref="I44:I45"/>
    <mergeCell ref="J44:J45"/>
    <mergeCell ref="K44:K45"/>
    <mergeCell ref="A30:A31"/>
    <mergeCell ref="H30:H31"/>
    <mergeCell ref="I30:I31"/>
    <mergeCell ref="J30:J31"/>
    <mergeCell ref="K30:K31"/>
  </mergeCells>
  <conditionalFormatting sqref="BN2 AK2:AP2 BI2:BL2 CD2:CH2 BP2:BS2 AE2:AG2 AX2:BA2 BC2:BE2 AV2 AR2:AT2 BU2:CA2 AI2">
    <cfRule type="cellIs" dxfId="53" priority="74" operator="greaterThanOrEqual">
      <formula>AE$1</formula>
    </cfRule>
  </conditionalFormatting>
  <conditionalFormatting sqref="AJ2">
    <cfRule type="cellIs" dxfId="52" priority="73" operator="greaterThanOrEqual">
      <formula>AJ$1</formula>
    </cfRule>
  </conditionalFormatting>
  <conditionalFormatting sqref="CI40:CI50 AD40:AD52 AD11 CI11">
    <cfRule type="cellIs" dxfId="51" priority="75" operator="greaterThanOrEqual">
      <formula>$AC11</formula>
    </cfRule>
  </conditionalFormatting>
  <conditionalFormatting sqref="AW2">
    <cfRule type="cellIs" dxfId="50" priority="72" operator="greaterThanOrEqual">
      <formula>AW$1</formula>
    </cfRule>
  </conditionalFormatting>
  <conditionalFormatting sqref="BM2">
    <cfRule type="cellIs" dxfId="49" priority="71" operator="greaterThanOrEqual">
      <formula>BM$1</formula>
    </cfRule>
  </conditionalFormatting>
  <conditionalFormatting sqref="BH2">
    <cfRule type="cellIs" dxfId="48" priority="70" operator="greaterThanOrEqual">
      <formula>BH$1</formula>
    </cfRule>
  </conditionalFormatting>
  <conditionalFormatting sqref="CC2">
    <cfRule type="cellIs" dxfId="47" priority="69" operator="greaterThanOrEqual">
      <formula>CC$1</formula>
    </cfRule>
  </conditionalFormatting>
  <conditionalFormatting sqref="BO2">
    <cfRule type="cellIs" dxfId="46" priority="68" operator="greaterThanOrEqual">
      <formula>BO$1</formula>
    </cfRule>
  </conditionalFormatting>
  <conditionalFormatting sqref="CI51">
    <cfRule type="cellIs" dxfId="45" priority="66" operator="greaterThanOrEqual">
      <formula>$AC51</formula>
    </cfRule>
  </conditionalFormatting>
  <conditionalFormatting sqref="CI52">
    <cfRule type="cellIs" dxfId="44" priority="64" operator="greaterThanOrEqual">
      <formula>$AC52</formula>
    </cfRule>
  </conditionalFormatting>
  <conditionalFormatting sqref="BG2">
    <cfRule type="cellIs" dxfId="43" priority="62" operator="greaterThanOrEqual">
      <formula>BG$1</formula>
    </cfRule>
  </conditionalFormatting>
  <conditionalFormatting sqref="CB2">
    <cfRule type="cellIs" dxfId="42" priority="61" operator="greaterThanOrEqual">
      <formula>CB$1</formula>
    </cfRule>
  </conditionalFormatting>
  <conditionalFormatting sqref="BF2">
    <cfRule type="cellIs" dxfId="41" priority="60" operator="greaterThanOrEqual">
      <formula>BF$1</formula>
    </cfRule>
  </conditionalFormatting>
  <conditionalFormatting sqref="BB2">
    <cfRule type="cellIs" dxfId="40" priority="59" operator="greaterThanOrEqual">
      <formula>BB$1</formula>
    </cfRule>
  </conditionalFormatting>
  <conditionalFormatting sqref="AU2">
    <cfRule type="cellIs" dxfId="39" priority="58" operator="greaterThanOrEqual">
      <formula>AU$1</formula>
    </cfRule>
  </conditionalFormatting>
  <conditionalFormatting sqref="AQ2">
    <cfRule type="cellIs" dxfId="38" priority="57" operator="greaterThanOrEqual">
      <formula>AQ$1</formula>
    </cfRule>
  </conditionalFormatting>
  <conditionalFormatting sqref="BT2">
    <cfRule type="cellIs" dxfId="37" priority="56" operator="greaterThanOrEqual">
      <formula>BT$1</formula>
    </cfRule>
  </conditionalFormatting>
  <conditionalFormatting sqref="AH2">
    <cfRule type="cellIs" dxfId="36" priority="55" operator="greaterThanOrEqual">
      <formula>AH$1</formula>
    </cfRule>
  </conditionalFormatting>
  <conditionalFormatting sqref="AD7 CI7">
    <cfRule type="cellIs" dxfId="35" priority="50" operator="greaterThanOrEqual">
      <formula>$AC7</formula>
    </cfRule>
  </conditionalFormatting>
  <conditionalFormatting sqref="AD9 CI9">
    <cfRule type="cellIs" dxfId="34" priority="48" operator="greaterThanOrEqual">
      <formula>$AC9</formula>
    </cfRule>
  </conditionalFormatting>
  <conditionalFormatting sqref="AD6 CI6">
    <cfRule type="cellIs" dxfId="33" priority="51" operator="greaterThanOrEqual">
      <formula>$AC6</formula>
    </cfRule>
  </conditionalFormatting>
  <conditionalFormatting sqref="AD10 CI10">
    <cfRule type="cellIs" dxfId="32" priority="47" operator="greaterThanOrEqual">
      <formula>$AC10</formula>
    </cfRule>
  </conditionalFormatting>
  <conditionalFormatting sqref="AD8 CI8">
    <cfRule type="cellIs" dxfId="31" priority="49" operator="greaterThanOrEqual">
      <formula>$AC8</formula>
    </cfRule>
  </conditionalFormatting>
  <conditionalFormatting sqref="AD14 CI14">
    <cfRule type="cellIs" dxfId="30" priority="42" operator="greaterThanOrEqual">
      <formula>$AC14</formula>
    </cfRule>
  </conditionalFormatting>
  <conditionalFormatting sqref="AD15 CI15">
    <cfRule type="cellIs" dxfId="29" priority="43" operator="greaterThanOrEqual">
      <formula>$AC15</formula>
    </cfRule>
  </conditionalFormatting>
  <conditionalFormatting sqref="AD19 CI19">
    <cfRule type="cellIs" dxfId="28" priority="37" operator="greaterThanOrEqual">
      <formula>$AC19</formula>
    </cfRule>
  </conditionalFormatting>
  <conditionalFormatting sqref="CI18 AD18">
    <cfRule type="cellIs" dxfId="27" priority="41" operator="greaterThanOrEqual">
      <formula>$AC18</formula>
    </cfRule>
  </conditionalFormatting>
  <conditionalFormatting sqref="AD25 CI25">
    <cfRule type="cellIs" dxfId="26" priority="30" operator="greaterThanOrEqual">
      <formula>$AC25</formula>
    </cfRule>
  </conditionalFormatting>
  <conditionalFormatting sqref="AD26 CI26">
    <cfRule type="cellIs" dxfId="25" priority="29" operator="greaterThanOrEqual">
      <formula>$AC26</formula>
    </cfRule>
  </conditionalFormatting>
  <conditionalFormatting sqref="AD22">
    <cfRule type="cellIs" dxfId="24" priority="34" operator="greaterThanOrEqual">
      <formula>$AC22</formula>
    </cfRule>
  </conditionalFormatting>
  <conditionalFormatting sqref="AD20 CI20">
    <cfRule type="cellIs" dxfId="23" priority="36" operator="greaterThanOrEqual">
      <formula>$AC20</formula>
    </cfRule>
  </conditionalFormatting>
  <conditionalFormatting sqref="AD21 CI21">
    <cfRule type="cellIs" dxfId="22" priority="35" operator="greaterThanOrEqual">
      <formula>$AC21</formula>
    </cfRule>
  </conditionalFormatting>
  <conditionalFormatting sqref="CI30:CI31 AD30:AD31">
    <cfRule type="cellIs" dxfId="21" priority="23" operator="greaterThanOrEqual">
      <formula>$AC30</formula>
    </cfRule>
  </conditionalFormatting>
  <conditionalFormatting sqref="CI22">
    <cfRule type="cellIs" dxfId="20" priority="33" operator="greaterThanOrEqual">
      <formula>$AC22</formula>
    </cfRule>
  </conditionalFormatting>
  <conditionalFormatting sqref="AD23 CI23">
    <cfRule type="cellIs" dxfId="19" priority="32" operator="greaterThanOrEqual">
      <formula>$AC23</formula>
    </cfRule>
  </conditionalFormatting>
  <conditionalFormatting sqref="AD24 CI24">
    <cfRule type="cellIs" dxfId="18" priority="31" operator="greaterThanOrEqual">
      <formula>$AC24</formula>
    </cfRule>
  </conditionalFormatting>
  <conditionalFormatting sqref="CI34 AD34">
    <cfRule type="cellIs" dxfId="17" priority="21" operator="greaterThanOrEqual">
      <formula>$AC34</formula>
    </cfRule>
  </conditionalFormatting>
  <conditionalFormatting sqref="CI5 AD5">
    <cfRule type="cellIs" dxfId="16" priority="14" operator="greaterThanOrEqual">
      <formula>$AC5</formula>
    </cfRule>
  </conditionalFormatting>
  <conditionalFormatting sqref="AD27 CI27">
    <cfRule type="cellIs" dxfId="15" priority="26" operator="greaterThanOrEqual">
      <formula>$AC27</formula>
    </cfRule>
  </conditionalFormatting>
  <conditionalFormatting sqref="AD38 CI38">
    <cfRule type="cellIs" dxfId="14" priority="11" operator="greaterThanOrEqual">
      <formula>$AC38</formula>
    </cfRule>
  </conditionalFormatting>
  <conditionalFormatting sqref="CI35 AD35">
    <cfRule type="cellIs" dxfId="12" priority="20" operator="greaterThanOrEqual">
      <formula>$AC35</formula>
    </cfRule>
  </conditionalFormatting>
  <conditionalFormatting sqref="AD39">
    <cfRule type="cellIs" dxfId="11" priority="13" operator="greaterThanOrEqual">
      <formula>$AC39</formula>
    </cfRule>
  </conditionalFormatting>
  <conditionalFormatting sqref="CI39">
    <cfRule type="cellIs" dxfId="10" priority="12" operator="greaterThanOrEqual">
      <formula>$AC39</formula>
    </cfRule>
  </conditionalFormatting>
  <conditionalFormatting sqref="AD17 CI17">
    <cfRule type="cellIs" dxfId="8" priority="9" operator="greaterThanOrEqual">
      <formula>$AC17</formula>
    </cfRule>
  </conditionalFormatting>
  <conditionalFormatting sqref="AD12 CI12">
    <cfRule type="cellIs" dxfId="7" priority="8" operator="greaterThanOrEqual">
      <formula>$AC12</formula>
    </cfRule>
  </conditionalFormatting>
  <conditionalFormatting sqref="CI16 AD16">
    <cfRule type="cellIs" dxfId="6" priority="7" operator="greaterThanOrEqual">
      <formula>$AC16</formula>
    </cfRule>
  </conditionalFormatting>
  <conditionalFormatting sqref="CI29 AD29">
    <cfRule type="cellIs" dxfId="5" priority="5" operator="greaterThanOrEqual">
      <formula>$AC29</formula>
    </cfRule>
  </conditionalFormatting>
  <conditionalFormatting sqref="CI28 AD28">
    <cfRule type="cellIs" dxfId="4" priority="6" operator="greaterThanOrEqual">
      <formula>$AC28</formula>
    </cfRule>
  </conditionalFormatting>
  <conditionalFormatting sqref="CI36:CI37 AD36:AD37">
    <cfRule type="cellIs" dxfId="3" priority="4" operator="greaterThanOrEqual">
      <formula>$AC36</formula>
    </cfRule>
  </conditionalFormatting>
  <conditionalFormatting sqref="AD13 CI13">
    <cfRule type="cellIs" dxfId="2" priority="3" operator="greaterThanOrEqual">
      <formula>$AC13</formula>
    </cfRule>
  </conditionalFormatting>
  <conditionalFormatting sqref="CI33 AD33">
    <cfRule type="cellIs" dxfId="1" priority="2" operator="greaterThanOrEqual">
      <formula>$AC33</formula>
    </cfRule>
  </conditionalFormatting>
  <conditionalFormatting sqref="AD32 CI32">
    <cfRule type="cellIs" dxfId="0" priority="1" operator="greaterThanOrEqual">
      <formula>$AC32</formula>
    </cfRule>
  </conditionalFormatting>
  <pageMargins left="0.39374999999999999" right="0.39374999999999999" top="0.39374999999999999" bottom="0.39374999999999999" header="0.51180555555555551" footer="0.511805555555555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Ruler="0" zoomScaleNormal="100" workbookViewId="0">
      <selection activeCell="F3" sqref="F3"/>
    </sheetView>
  </sheetViews>
  <sheetFormatPr defaultRowHeight="15" customHeight="1" x14ac:dyDescent="0.25"/>
  <cols>
    <col min="1" max="1" width="55.28515625" style="39" customWidth="1"/>
    <col min="2" max="2" width="8.5703125" style="40" customWidth="1"/>
    <col min="3" max="14" width="6.140625" style="39" customWidth="1"/>
  </cols>
  <sheetData>
    <row r="1" spans="1:14" ht="33.75" customHeight="1" x14ac:dyDescent="0.25">
      <c r="A1" s="41" t="s">
        <v>139</v>
      </c>
      <c r="B1" s="42"/>
      <c r="C1" s="293" t="s">
        <v>140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ht="30.75" customHeight="1" x14ac:dyDescent="0.25">
      <c r="A2" s="43" t="s">
        <v>141</v>
      </c>
      <c r="B2" s="44" t="s">
        <v>142</v>
      </c>
      <c r="C2" s="97"/>
      <c r="D2" s="98"/>
      <c r="E2" s="98"/>
      <c r="F2" s="98"/>
      <c r="G2" s="98"/>
      <c r="H2" s="99"/>
      <c r="I2" s="98"/>
      <c r="J2" s="98"/>
      <c r="K2" s="98"/>
      <c r="L2" s="98"/>
      <c r="M2" s="98"/>
      <c r="N2" s="100"/>
    </row>
    <row r="3" spans="1:14" ht="15" customHeight="1" x14ac:dyDescent="0.25">
      <c r="A3" s="45" t="s">
        <v>143</v>
      </c>
      <c r="B3" s="46"/>
      <c r="C3" s="101"/>
      <c r="D3" s="102"/>
      <c r="E3" s="102"/>
      <c r="F3" s="102"/>
      <c r="G3" s="102"/>
      <c r="H3" s="103"/>
      <c r="I3" s="102"/>
      <c r="J3" s="102"/>
      <c r="K3" s="102"/>
      <c r="L3" s="102"/>
      <c r="M3" s="102"/>
      <c r="N3" s="42"/>
    </row>
    <row r="4" spans="1:14" ht="15.75" customHeight="1" x14ac:dyDescent="0.25">
      <c r="A4" s="47" t="s">
        <v>144</v>
      </c>
      <c r="B4" s="48"/>
      <c r="C4" s="97"/>
      <c r="D4" s="98"/>
      <c r="E4" s="98"/>
      <c r="F4" s="98"/>
      <c r="G4" s="98"/>
      <c r="H4" s="99"/>
      <c r="I4" s="98"/>
      <c r="J4" s="98"/>
      <c r="K4" s="98"/>
      <c r="L4" s="98"/>
      <c r="M4" s="98"/>
      <c r="N4" s="100"/>
    </row>
    <row r="5" spans="1:14" ht="15" customHeight="1" x14ac:dyDescent="0.25">
      <c r="A5" s="49" t="s">
        <v>145</v>
      </c>
      <c r="B5" s="50"/>
      <c r="C5" s="104"/>
      <c r="D5" s="105"/>
      <c r="E5" s="105"/>
      <c r="F5" s="105"/>
      <c r="G5" s="105"/>
      <c r="H5" s="106"/>
      <c r="I5" s="105"/>
      <c r="J5" s="105"/>
      <c r="K5" s="105"/>
      <c r="L5" s="105"/>
      <c r="M5" s="105"/>
      <c r="N5" s="50"/>
    </row>
    <row r="6" spans="1:14" ht="15" customHeight="1" x14ac:dyDescent="0.25">
      <c r="A6" s="51" t="s">
        <v>146</v>
      </c>
      <c r="B6" s="52" t="s">
        <v>147</v>
      </c>
      <c r="C6" s="40"/>
      <c r="D6" s="107"/>
      <c r="E6" s="107"/>
      <c r="F6" s="107"/>
      <c r="G6" s="107"/>
      <c r="H6" s="108"/>
      <c r="I6" s="107"/>
      <c r="J6" s="107"/>
      <c r="K6" s="107"/>
      <c r="L6" s="107"/>
      <c r="M6" s="107"/>
      <c r="N6" s="109"/>
    </row>
    <row r="7" spans="1:14" ht="15" customHeight="1" x14ac:dyDescent="0.25">
      <c r="A7" s="51" t="s">
        <v>148</v>
      </c>
      <c r="B7" s="52" t="s">
        <v>147</v>
      </c>
      <c r="C7" s="110"/>
      <c r="D7" s="107"/>
      <c r="E7" s="107"/>
      <c r="F7" s="107"/>
      <c r="G7" s="107"/>
      <c r="H7" s="108"/>
      <c r="I7" s="107"/>
      <c r="J7" s="107"/>
      <c r="K7" s="107"/>
      <c r="L7" s="107"/>
      <c r="M7" s="107"/>
      <c r="N7" s="109"/>
    </row>
    <row r="8" spans="1:14" ht="15" customHeight="1" x14ac:dyDescent="0.25">
      <c r="A8" s="51" t="s">
        <v>149</v>
      </c>
      <c r="B8" s="52" t="s">
        <v>147</v>
      </c>
      <c r="C8" s="110"/>
      <c r="D8" s="107"/>
      <c r="E8" s="107"/>
      <c r="F8" s="107"/>
      <c r="G8" s="107"/>
      <c r="H8" s="108"/>
      <c r="I8" s="107"/>
      <c r="J8" s="107"/>
      <c r="K8" s="107"/>
      <c r="L8" s="107"/>
      <c r="M8" s="107"/>
      <c r="N8" s="109"/>
    </row>
    <row r="9" spans="1:14" ht="15" customHeight="1" x14ac:dyDescent="0.25">
      <c r="A9" s="51" t="s">
        <v>150</v>
      </c>
      <c r="B9" s="52" t="s">
        <v>147</v>
      </c>
      <c r="C9" s="110"/>
      <c r="D9" s="107"/>
      <c r="E9" s="107"/>
      <c r="F9" s="107"/>
      <c r="G9" s="107"/>
      <c r="H9" s="108"/>
      <c r="I9" s="107"/>
      <c r="J9" s="107"/>
      <c r="K9" s="107"/>
      <c r="L9" s="107"/>
      <c r="M9" s="107"/>
      <c r="N9" s="109"/>
    </row>
    <row r="10" spans="1:14" ht="15" customHeight="1" x14ac:dyDescent="0.25">
      <c r="A10" s="51" t="s">
        <v>151</v>
      </c>
      <c r="B10" s="52" t="s">
        <v>147</v>
      </c>
      <c r="C10" s="110"/>
      <c r="D10" s="107"/>
      <c r="E10" s="107"/>
      <c r="F10" s="107"/>
      <c r="G10" s="107"/>
      <c r="H10" s="108"/>
      <c r="I10" s="107"/>
      <c r="J10" s="107"/>
      <c r="K10" s="107"/>
      <c r="L10" s="107"/>
      <c r="M10" s="107"/>
      <c r="N10" s="109"/>
    </row>
    <row r="11" spans="1:14" ht="15" customHeight="1" x14ac:dyDescent="0.25">
      <c r="A11" s="51" t="s">
        <v>152</v>
      </c>
      <c r="B11" s="52" t="s">
        <v>147</v>
      </c>
      <c r="C11" s="110"/>
      <c r="D11" s="107"/>
      <c r="E11" s="107"/>
      <c r="F11" s="107"/>
      <c r="G11" s="107"/>
      <c r="H11" s="108"/>
      <c r="I11" s="107"/>
      <c r="J11" s="107"/>
      <c r="K11" s="107"/>
      <c r="L11" s="107"/>
      <c r="M11" s="107"/>
      <c r="N11" s="109"/>
    </row>
    <row r="12" spans="1:14" ht="15" customHeight="1" x14ac:dyDescent="0.25">
      <c r="A12" s="51"/>
      <c r="B12" s="52"/>
      <c r="C12" s="111"/>
      <c r="D12" s="112"/>
      <c r="E12" s="112"/>
      <c r="F12" s="112"/>
      <c r="G12" s="112"/>
      <c r="H12" s="113"/>
      <c r="I12" s="112"/>
      <c r="J12" s="112"/>
      <c r="K12" s="112"/>
      <c r="L12" s="112"/>
      <c r="M12" s="112"/>
      <c r="N12" s="52"/>
    </row>
    <row r="13" spans="1:14" ht="15" customHeight="1" x14ac:dyDescent="0.25">
      <c r="A13" s="53" t="s">
        <v>153</v>
      </c>
      <c r="B13" s="52"/>
      <c r="C13" s="111"/>
      <c r="D13" s="112"/>
      <c r="E13" s="112"/>
      <c r="F13" s="112"/>
      <c r="G13" s="112"/>
      <c r="H13" s="113"/>
      <c r="I13" s="112"/>
      <c r="J13" s="112"/>
      <c r="K13" s="112"/>
      <c r="L13" s="112"/>
      <c r="M13" s="112"/>
      <c r="N13" s="52"/>
    </row>
    <row r="14" spans="1:14" ht="15" customHeight="1" x14ac:dyDescent="0.25">
      <c r="A14" s="51" t="s">
        <v>154</v>
      </c>
      <c r="B14" s="52" t="s">
        <v>147</v>
      </c>
      <c r="C14" s="110"/>
      <c r="D14" s="107"/>
      <c r="E14" s="107"/>
      <c r="F14" s="107"/>
      <c r="G14" s="107"/>
      <c r="H14" s="108"/>
      <c r="I14" s="107"/>
      <c r="J14" s="107"/>
      <c r="K14" s="107"/>
      <c r="L14" s="107"/>
      <c r="M14" s="107"/>
      <c r="N14" s="109"/>
    </row>
    <row r="15" spans="1:14" ht="15" customHeight="1" x14ac:dyDescent="0.25">
      <c r="A15" s="51" t="s">
        <v>155</v>
      </c>
      <c r="B15" s="52" t="s">
        <v>147</v>
      </c>
      <c r="C15" s="110"/>
      <c r="D15" s="107"/>
      <c r="E15" s="107"/>
      <c r="F15" s="107"/>
      <c r="G15" s="107"/>
      <c r="H15" s="108"/>
      <c r="I15" s="107"/>
      <c r="J15" s="107"/>
      <c r="K15" s="107"/>
      <c r="L15" s="107"/>
      <c r="M15" s="107"/>
      <c r="N15" s="109"/>
    </row>
    <row r="16" spans="1:14" ht="15" customHeight="1" x14ac:dyDescent="0.25">
      <c r="A16" s="51" t="s">
        <v>156</v>
      </c>
      <c r="B16" s="52" t="s">
        <v>147</v>
      </c>
      <c r="C16" s="110"/>
      <c r="D16" s="107"/>
      <c r="E16" s="107"/>
      <c r="F16" s="107"/>
      <c r="G16" s="107"/>
      <c r="H16" s="108"/>
      <c r="I16" s="107"/>
      <c r="J16" s="107"/>
      <c r="K16" s="107"/>
      <c r="L16" s="107"/>
      <c r="M16" s="107"/>
      <c r="N16" s="109"/>
    </row>
    <row r="17" spans="1:14" ht="15" customHeight="1" x14ac:dyDescent="0.25">
      <c r="A17" s="51" t="s">
        <v>157</v>
      </c>
      <c r="B17" s="52" t="s">
        <v>147</v>
      </c>
      <c r="C17" s="110"/>
      <c r="D17" s="107"/>
      <c r="E17" s="107"/>
      <c r="F17" s="107"/>
      <c r="G17" s="107"/>
      <c r="H17" s="108"/>
      <c r="I17" s="107"/>
      <c r="J17" s="107"/>
      <c r="K17" s="107"/>
      <c r="L17" s="107"/>
      <c r="M17" s="107"/>
      <c r="N17" s="109"/>
    </row>
    <row r="18" spans="1:14" ht="15" customHeight="1" x14ac:dyDescent="0.25">
      <c r="A18" s="51"/>
      <c r="B18" s="52"/>
      <c r="C18" s="111"/>
      <c r="D18" s="112"/>
      <c r="E18" s="112"/>
      <c r="F18" s="112"/>
      <c r="G18" s="112"/>
      <c r="H18" s="113"/>
      <c r="I18" s="112"/>
      <c r="J18" s="112"/>
      <c r="K18" s="112"/>
      <c r="L18" s="112"/>
      <c r="M18" s="112"/>
      <c r="N18" s="52"/>
    </row>
    <row r="19" spans="1:14" ht="15.75" customHeight="1" x14ac:dyDescent="0.25">
      <c r="A19" s="54" t="s">
        <v>158</v>
      </c>
      <c r="B19" s="52" t="s">
        <v>159</v>
      </c>
      <c r="C19" s="114"/>
      <c r="D19" s="115"/>
      <c r="E19" s="115"/>
      <c r="F19" s="115"/>
      <c r="G19" s="115"/>
      <c r="H19" s="116"/>
      <c r="I19" s="115"/>
      <c r="J19" s="115"/>
      <c r="K19" s="115"/>
      <c r="L19" s="115"/>
      <c r="M19" s="115"/>
      <c r="N19" s="117"/>
    </row>
    <row r="20" spans="1:14" ht="15.75" customHeight="1" x14ac:dyDescent="0.25">
      <c r="A20" s="56" t="s">
        <v>62</v>
      </c>
      <c r="B20" s="57"/>
      <c r="C20" s="58" t="e">
        <f>SUM(C6:C17,C19)/(2*COUNT(C6:C17))</f>
        <v>#DIV/0!</v>
      </c>
      <c r="D20" s="58" t="e">
        <f>#N/A</f>
        <v>#N/A</v>
      </c>
      <c r="E20" s="58" t="e">
        <f>#N/A</f>
        <v>#N/A</v>
      </c>
      <c r="F20" s="58" t="e">
        <f>#N/A</f>
        <v>#N/A</v>
      </c>
      <c r="G20" s="58" t="e">
        <f>#N/A</f>
        <v>#N/A</v>
      </c>
      <c r="H20" s="58" t="e">
        <f>#N/A</f>
        <v>#N/A</v>
      </c>
      <c r="I20" s="58" t="e">
        <f>#N/A</f>
        <v>#N/A</v>
      </c>
      <c r="J20" s="58" t="e">
        <f>#N/A</f>
        <v>#N/A</v>
      </c>
      <c r="K20" s="58" t="e">
        <f>#N/A</f>
        <v>#N/A</v>
      </c>
      <c r="L20" s="58" t="e">
        <f>#N/A</f>
        <v>#N/A</v>
      </c>
      <c r="M20" s="58" t="e">
        <f>#N/A</f>
        <v>#N/A</v>
      </c>
      <c r="N20" s="58" t="e">
        <f>#N/A</f>
        <v>#N/A</v>
      </c>
    </row>
    <row r="21" spans="1:14" ht="15" customHeight="1" x14ac:dyDescent="0.25">
      <c r="A21" s="59" t="s">
        <v>160</v>
      </c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5" customHeight="1" x14ac:dyDescent="0.25">
      <c r="A22" s="39" t="s">
        <v>161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" customHeight="1" x14ac:dyDescent="0.25">
      <c r="A23" s="39" t="s">
        <v>162</v>
      </c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5" customHeight="1" x14ac:dyDescent="0.25">
      <c r="A24" s="39" t="s">
        <v>163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" customHeight="1" x14ac:dyDescent="0.25">
      <c r="A25" s="39" t="s">
        <v>164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5" customHeight="1" x14ac:dyDescent="0.25">
      <c r="A26" s="59" t="s">
        <v>165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 customHeight="1" x14ac:dyDescent="0.25">
      <c r="A27" s="59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8.75" customHeight="1" x14ac:dyDescent="0.25">
      <c r="A28" s="60" t="s">
        <v>166</v>
      </c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55"/>
    </row>
    <row r="29" spans="1:14" ht="15" customHeight="1" x14ac:dyDescent="0.25">
      <c r="A29" s="63" t="s">
        <v>167</v>
      </c>
      <c r="N29" s="64"/>
    </row>
    <row r="30" spans="1:14" ht="15" customHeight="1" x14ac:dyDescent="0.25">
      <c r="A30" s="65" t="s">
        <v>168</v>
      </c>
      <c r="N30" s="64"/>
    </row>
    <row r="31" spans="1:14" ht="15" customHeight="1" x14ac:dyDescent="0.25">
      <c r="A31" s="65" t="s">
        <v>169</v>
      </c>
      <c r="N31" s="64"/>
    </row>
    <row r="32" spans="1:14" ht="15" customHeight="1" x14ac:dyDescent="0.25">
      <c r="A32" s="63" t="s">
        <v>170</v>
      </c>
      <c r="N32" s="64"/>
    </row>
    <row r="33" spans="1:14" ht="15" customHeight="1" x14ac:dyDescent="0.25">
      <c r="A33" s="65" t="s">
        <v>171</v>
      </c>
      <c r="N33" s="64"/>
    </row>
    <row r="34" spans="1:14" ht="15" customHeight="1" x14ac:dyDescent="0.25">
      <c r="A34" s="65" t="s">
        <v>169</v>
      </c>
      <c r="N34" s="64"/>
    </row>
    <row r="35" spans="1:14" ht="15" customHeight="1" x14ac:dyDescent="0.25">
      <c r="A35" s="63" t="s">
        <v>172</v>
      </c>
      <c r="N35" s="64"/>
    </row>
    <row r="36" spans="1:14" ht="15" customHeight="1" x14ac:dyDescent="0.25">
      <c r="A36" s="65" t="s">
        <v>173</v>
      </c>
      <c r="N36" s="64"/>
    </row>
    <row r="37" spans="1:14" ht="15" customHeight="1" x14ac:dyDescent="0.25">
      <c r="A37" s="66" t="s">
        <v>174</v>
      </c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9"/>
    </row>
  </sheetData>
  <sheetProtection selectLockedCells="1" selectUnlockedCells="1"/>
  <mergeCells count="1">
    <mergeCell ref="C1:N1"/>
  </mergeCells>
  <pageMargins left="0.70833333333333337" right="0.70833333333333337" top="0.74791666666666667" bottom="0.74791666666666667" header="0.51180555555555551" footer="0.5118055555555555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Ruler="0" zoomScaleNormal="100" workbookViewId="0">
      <selection activeCell="E9" sqref="E9"/>
    </sheetView>
  </sheetViews>
  <sheetFormatPr defaultRowHeight="15" customHeight="1" x14ac:dyDescent="0.25"/>
  <cols>
    <col min="1" max="1" width="22.5703125" customWidth="1"/>
    <col min="2" max="2" width="76.140625" customWidth="1"/>
  </cols>
  <sheetData>
    <row r="1" spans="1:2" ht="21.75" customHeight="1" x14ac:dyDescent="0.25">
      <c r="A1" s="70" t="s">
        <v>175</v>
      </c>
      <c r="B1" s="71"/>
    </row>
    <row r="2" spans="1:2" ht="15.75" customHeight="1" x14ac:dyDescent="0.25">
      <c r="A2" s="72" t="s">
        <v>176</v>
      </c>
      <c r="B2" s="73"/>
    </row>
    <row r="3" spans="1:2" ht="14.85" customHeight="1" x14ac:dyDescent="0.25">
      <c r="A3" s="74" t="s">
        <v>177</v>
      </c>
      <c r="B3" s="75" t="s">
        <v>178</v>
      </c>
    </row>
    <row r="4" spans="1:2" ht="28.35" customHeight="1" x14ac:dyDescent="0.25">
      <c r="A4" s="76"/>
      <c r="B4" s="77" t="s">
        <v>179</v>
      </c>
    </row>
    <row r="5" spans="1:2" ht="14.85" customHeight="1" x14ac:dyDescent="0.25">
      <c r="A5" s="78" t="s">
        <v>180</v>
      </c>
      <c r="B5" s="79" t="s">
        <v>181</v>
      </c>
    </row>
    <row r="6" spans="1:2" ht="15.75" customHeight="1" x14ac:dyDescent="0.25">
      <c r="A6" s="80"/>
      <c r="B6" s="81"/>
    </row>
    <row r="7" spans="1:2" ht="15.75" customHeight="1" x14ac:dyDescent="0.25">
      <c r="A7" s="72" t="s">
        <v>182</v>
      </c>
      <c r="B7" s="73"/>
    </row>
    <row r="8" spans="1:2" ht="15" customHeight="1" x14ac:dyDescent="0.25">
      <c r="A8" s="80" t="s">
        <v>180</v>
      </c>
      <c r="B8" s="81" t="s">
        <v>183</v>
      </c>
    </row>
    <row r="9" spans="1:2" ht="30" customHeight="1" x14ac:dyDescent="0.25">
      <c r="A9" s="76"/>
      <c r="B9" s="77" t="s">
        <v>184</v>
      </c>
    </row>
    <row r="10" spans="1:2" ht="15.75" customHeight="1" x14ac:dyDescent="0.25">
      <c r="A10" s="82" t="s">
        <v>185</v>
      </c>
      <c r="B10" s="83" t="s">
        <v>186</v>
      </c>
    </row>
  </sheetData>
  <sheetProtection selectLockedCells="1" selectUnlockedCells="1"/>
  <pageMargins left="0.7" right="0.7" top="0.75" bottom="0.75" header="0.51180555555555551" footer="0.51180555555555551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2DCC573B91B42ADEC69BBCCAB57E2" ma:contentTypeVersion="1" ma:contentTypeDescription="Create a new document." ma:contentTypeScope="" ma:versionID="ca922f788afda06c911f1c6fa4a285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06BE9D-DD08-48AF-8F63-C539D9B42D75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A6B85C3-B68A-43A9-AF57-E75992254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0D8539-6981-44B2-8D46-421A227D4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Projekty</vt:lpstr>
      <vt:lpstr>HodnotiaciFormular</vt:lpstr>
      <vt:lpstr>Harmonogram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Emil KrÅ¡Ã¡k</dc:creator>
  <cp:lastModifiedBy>micic</cp:lastModifiedBy>
  <dcterms:created xsi:type="dcterms:W3CDTF">2014-01-10T07:47:51Z</dcterms:created>
  <dcterms:modified xsi:type="dcterms:W3CDTF">2016-02-08T17:50:32Z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0x010100B2A2DCC573B91B42ADEC69BBCCAB57E2</vt:lpwstr>
  </property>
</Properties>
</file>