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5"/>
  </bookViews>
  <sheets>
    <sheet name="DP-škola" sheetId="1" r:id="rId1"/>
    <sheet name="DP-VaT" sheetId="2" r:id="rId2"/>
    <sheet name="DP-mzdy" sheetId="3" r:id="rId3"/>
    <sheet name="NP" sheetId="4" r:id="rId4"/>
    <sheet name="Naklady PC" sheetId="5" r:id="rId5"/>
    <sheet name="Vynosy a HV PC" sheetId="6" r:id="rId6"/>
    <sheet name="Ucelove DP" sheetId="7" r:id="rId7"/>
    <sheet name="Ucelove DP VV" sheetId="8" r:id="rId8"/>
  </sheets>
  <definedNames/>
  <calcPr fullCalcOnLoad="1"/>
</workbook>
</file>

<file path=xl/sharedStrings.xml><?xml version="1.0" encoding="utf-8"?>
<sst xmlns="http://schemas.openxmlformats.org/spreadsheetml/2006/main" count="305" uniqueCount="204">
  <si>
    <t>KMM</t>
  </si>
  <si>
    <t>KI</t>
  </si>
  <si>
    <t>KMME</t>
  </si>
  <si>
    <t>KTS</t>
  </si>
  <si>
    <t>KIS</t>
  </si>
  <si>
    <t>KDS</t>
  </si>
  <si>
    <t>KMNT</t>
  </si>
  <si>
    <t>KST</t>
  </si>
  <si>
    <t>IC</t>
  </si>
  <si>
    <t>CIT</t>
  </si>
  <si>
    <t>Dek</t>
  </si>
  <si>
    <t>DP Rž</t>
  </si>
  <si>
    <t>DP Pr</t>
  </si>
  <si>
    <t>pridelené</t>
  </si>
  <si>
    <t>čerpané</t>
  </si>
  <si>
    <t xml:space="preserve"> </t>
  </si>
  <si>
    <t>zostatok</t>
  </si>
  <si>
    <t>tovary a služby (630)</t>
  </si>
  <si>
    <t>kapitálové  (710)</t>
  </si>
  <si>
    <t>spolu</t>
  </si>
  <si>
    <t>tovary a služby bez energií</t>
  </si>
  <si>
    <t>energie</t>
  </si>
  <si>
    <t>čerpanie</t>
  </si>
  <si>
    <t>po krátení</t>
  </si>
  <si>
    <t xml:space="preserve">Pridelené a čerpané dotačné prostriedky  funkčná oblasť 014 04 - veda a technika za rok 2006 </t>
  </si>
  <si>
    <t>v tis. Sk</t>
  </si>
  <si>
    <t>program : I-005-06-00</t>
  </si>
  <si>
    <t>Zdroj : 111</t>
  </si>
  <si>
    <t>V septembri 2006 boli prostriedky pridelené AS FRI dňa 12.4.2006 znížené v dôsledku</t>
  </si>
  <si>
    <t xml:space="preserve">krátenia dotácie Ministerstvom školstva  na programe </t>
  </si>
  <si>
    <t xml:space="preserve">0771201  -   veda a technika </t>
  </si>
  <si>
    <t>vo výške 107,8 tis. Sk</t>
  </si>
  <si>
    <t>07711 - škola  (funkčná oblasť 0941 -0943)</t>
  </si>
  <si>
    <t>07711 - škola vo výške 389 tis.Sk.</t>
  </si>
  <si>
    <t>Zdroj 111</t>
  </si>
  <si>
    <t xml:space="preserve">Pridelené a čerpané  dotačné prostriedky na bežné výdavky </t>
  </si>
  <si>
    <t>funkč.oblasť 0941-0943 - škola</t>
  </si>
  <si>
    <t>Program : 0771100</t>
  </si>
  <si>
    <t>čerpanie tovary a služby dekanát FRI</t>
  </si>
  <si>
    <t>cestov.tuzemské</t>
  </si>
  <si>
    <t>cestov.zahraničné</t>
  </si>
  <si>
    <t>poštovné a tlk.</t>
  </si>
  <si>
    <t>výpočtová technika</t>
  </si>
  <si>
    <t>všeobecný materiál</t>
  </si>
  <si>
    <t>knihy,časopisy</t>
  </si>
  <si>
    <t>PHL</t>
  </si>
  <si>
    <t>údržba vozidla</t>
  </si>
  <si>
    <t>poistné</t>
  </si>
  <si>
    <t>diaľnič.známky</t>
  </si>
  <si>
    <t>renovácia dverí</t>
  </si>
  <si>
    <t>údržba budov</t>
  </si>
  <si>
    <t>školenia,kurzy</t>
  </si>
  <si>
    <t>všeobecné služby</t>
  </si>
  <si>
    <t>cest.náhrady</t>
  </si>
  <si>
    <t>štúdie,posudky</t>
  </si>
  <si>
    <t>stravovanie</t>
  </si>
  <si>
    <t>kurz.rozdiely</t>
  </si>
  <si>
    <t>tis.Sk</t>
  </si>
  <si>
    <t>spolu:</t>
  </si>
  <si>
    <t xml:space="preserve">Pridelené a čerpané účelové prostriedky </t>
  </si>
  <si>
    <t>z toho FGÚ</t>
  </si>
  <si>
    <t>na tovaroch a službách</t>
  </si>
  <si>
    <t>O771201</t>
  </si>
  <si>
    <t>tabuľka 1</t>
  </si>
  <si>
    <t>tabuľka 2</t>
  </si>
  <si>
    <t>Mzdové prostriedky  - dotácia a čerpanie v roku 2006</t>
  </si>
  <si>
    <t>tabuľka 3</t>
  </si>
  <si>
    <t>pridelené prostriedky :</t>
  </si>
  <si>
    <t>Sk</t>
  </si>
  <si>
    <t>škola (0771100)</t>
  </si>
  <si>
    <t>výskum (I-005-06-00)</t>
  </si>
  <si>
    <t>ŠD Ružomberok</t>
  </si>
  <si>
    <t>účelové</t>
  </si>
  <si>
    <t>zostatok z roku 2005</t>
  </si>
  <si>
    <t>dotácia</t>
  </si>
  <si>
    <t>krátenie dotácie</t>
  </si>
  <si>
    <t>valorizácia 7/06</t>
  </si>
  <si>
    <t>valorizácia 12/06</t>
  </si>
  <si>
    <t>osobitné odmen.rekt.</t>
  </si>
  <si>
    <t>celkom rozpočet</t>
  </si>
  <si>
    <t>ČERPANIE</t>
  </si>
  <si>
    <t>mesiac</t>
  </si>
  <si>
    <t xml:space="preserve">škola </t>
  </si>
  <si>
    <t>výskum</t>
  </si>
  <si>
    <t>účelové 0771300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</si>
  <si>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</si>
  <si>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</si>
  <si>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</si>
  <si>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</si>
  <si>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</si>
  <si>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</si>
  <si>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</si>
  <si>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</si>
  <si>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</si>
  <si>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</si>
  <si>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</si>
  <si>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 *</t>
  </si>
  <si>
    <t>celkom 2006</t>
  </si>
  <si>
    <t>zostatok do r.2007</t>
  </si>
  <si>
    <t xml:space="preserve">  * V čerpaní sú zahrnuté aj mzdové prostriedky za 12/2006, ktoré boli vyplatené (čerpané) až v januári 2007.</t>
  </si>
  <si>
    <t>Hospodárenie s nedotačnými prostriedkami za rok 2006</t>
  </si>
  <si>
    <t>tabulka č.6</t>
  </si>
  <si>
    <t>zdroj 46</t>
  </si>
  <si>
    <t>014 04</t>
  </si>
  <si>
    <t>príjmy</t>
  </si>
  <si>
    <t>zostatky z min.rokov</t>
  </si>
  <si>
    <t>výdavky</t>
  </si>
  <si>
    <t>zdroj 35</t>
  </si>
  <si>
    <t>dekanát</t>
  </si>
  <si>
    <t>Náklady podnikateľskej činnosti za rok 2006</t>
  </si>
  <si>
    <t>tabuľka č.7</t>
  </si>
  <si>
    <t>Náklady</t>
  </si>
  <si>
    <t>č.účtu hl.knihy</t>
  </si>
  <si>
    <t>text</t>
  </si>
  <si>
    <t xml:space="preserve"> Sk</t>
  </si>
  <si>
    <t>knihy, časopisy</t>
  </si>
  <si>
    <t>kancelárske potreby</t>
  </si>
  <si>
    <t>papier</t>
  </si>
  <si>
    <t>čistiace, hygienické potreby</t>
  </si>
  <si>
    <t xml:space="preserve">stav., vod.a el. mater. </t>
  </si>
  <si>
    <t>DHM-pístr.a zariadenia</t>
  </si>
  <si>
    <t>DHM-nábytok</t>
  </si>
  <si>
    <t>DHM-ostatný</t>
  </si>
  <si>
    <t>osob.ochran.prostriedky</t>
  </si>
  <si>
    <t>reklamné predmety</t>
  </si>
  <si>
    <t>ostatný materiál</t>
  </si>
  <si>
    <t>oprava a údržba stavieb</t>
  </si>
  <si>
    <t>oprava a údržba strojov</t>
  </si>
  <si>
    <t>oprava a údržba dopr.prostried.</t>
  </si>
  <si>
    <t>oprava a údržba IT</t>
  </si>
  <si>
    <t>oprava a údržba meracej tech.</t>
  </si>
  <si>
    <t>oprava a údržba ostatné</t>
  </si>
  <si>
    <t>cestovné-tuzemské</t>
  </si>
  <si>
    <t>cestovné-zahraničné</t>
  </si>
  <si>
    <t>reprezentačné</t>
  </si>
  <si>
    <t>prenájom zariadení</t>
  </si>
  <si>
    <t>iný prenájom</t>
  </si>
  <si>
    <t>vložné na konferencie</t>
  </si>
  <si>
    <t>ďalšie vzdelávanie</t>
  </si>
  <si>
    <t>telefóny</t>
  </si>
  <si>
    <t>počítačové siete</t>
  </si>
  <si>
    <t>poštovné</t>
  </si>
  <si>
    <t>inzercia, propagácia</t>
  </si>
  <si>
    <t>drobný nehmotný majetok</t>
  </si>
  <si>
    <t>tlač, viazanie</t>
  </si>
  <si>
    <t>práce súvisiace s údržbou</t>
  </si>
  <si>
    <t>čistenie a pranie</t>
  </si>
  <si>
    <t>ochrana objektu</t>
  </si>
  <si>
    <t>ostatné služby</t>
  </si>
  <si>
    <t>mzdy a dohody o vyk. Práce</t>
  </si>
  <si>
    <t>zákonné soc.poistné</t>
  </si>
  <si>
    <t>tvorba soc.fondu</t>
  </si>
  <si>
    <t>náhrady pri PN</t>
  </si>
  <si>
    <t>dane a poplatky</t>
  </si>
  <si>
    <t>pokuty a penále</t>
  </si>
  <si>
    <t>kurzové straty</t>
  </si>
  <si>
    <t>bankové poplatky</t>
  </si>
  <si>
    <t>ostatné náklady</t>
  </si>
  <si>
    <t>odpisy</t>
  </si>
  <si>
    <t>ubytovanie</t>
  </si>
  <si>
    <t>ostatné (odvod na R 10% a</t>
  </si>
  <si>
    <t>subdodávky v rámci ŽU)</t>
  </si>
  <si>
    <t>daň z príjmov</t>
  </si>
  <si>
    <t>náklady spolu</t>
  </si>
  <si>
    <t>tabuľka č.8</t>
  </si>
  <si>
    <t>Výnosy a hospodársky výsledok z podnikateľskej činnosti za rok 2006</t>
  </si>
  <si>
    <t xml:space="preserve">výnosy </t>
  </si>
  <si>
    <t>úroky</t>
  </si>
  <si>
    <t>kurzové zisky</t>
  </si>
  <si>
    <t>ostatné výnosy</t>
  </si>
  <si>
    <t>prenájom majetku</t>
  </si>
  <si>
    <t>ostatné</t>
  </si>
  <si>
    <t>výnosy spolu</t>
  </si>
  <si>
    <t>Hospodársky výsledok</t>
  </si>
  <si>
    <t>tabuľka 4</t>
  </si>
  <si>
    <t xml:space="preserve">Pridelené a čerpané dotačné prostriedky účelové </t>
  </si>
  <si>
    <t>za rok 2006</t>
  </si>
  <si>
    <t>prog.07713  rozvoj VŠ</t>
  </si>
  <si>
    <t>FO 0942</t>
  </si>
  <si>
    <t>FO 09605 - prog.077150303</t>
  </si>
  <si>
    <t>bežné výdavky</t>
  </si>
  <si>
    <t>kapitálové výdavky</t>
  </si>
  <si>
    <t>ubytovanie ŠD - Ružomberok</t>
  </si>
  <si>
    <t>programy : 0771307, 0771308, 0771309     -  IT</t>
  </si>
  <si>
    <t>program   : 0771327 - osobirné prémie</t>
  </si>
  <si>
    <t>program   : 0771332-  Helpdes pre IP</t>
  </si>
  <si>
    <t>0771333 - Aplikácia el.</t>
  </si>
  <si>
    <t>0771334 - UNIX</t>
  </si>
  <si>
    <t>0771341 - personálne zab.IT</t>
  </si>
  <si>
    <t>tabuľka 5</t>
  </si>
  <si>
    <t>Pridelené a čerpané účelové finančné prostriedky na projekty v oblasti vedy a výskumu za rok 2006</t>
  </si>
  <si>
    <t>funkčná oblast 01404 - základný výskum na VŠ</t>
  </si>
  <si>
    <t>FO 0970-VaV v obl.vzdel.</t>
  </si>
  <si>
    <t>Bež.výdavky AV a APVV</t>
  </si>
  <si>
    <t>bežné výdavyk MVTS</t>
  </si>
  <si>
    <t xml:space="preserve">davky MVTS </t>
  </si>
  <si>
    <t>bežné výdavky VEGA</t>
  </si>
  <si>
    <t>kapitál.výdavky VEGA</t>
  </si>
  <si>
    <t>bežné výdavky KEGA</t>
  </si>
  <si>
    <t>1 projekt AV</t>
  </si>
  <si>
    <t>1 projekt  APVV</t>
  </si>
  <si>
    <t>9 projektov MVTS</t>
  </si>
  <si>
    <t>12 projektov VEGA</t>
  </si>
  <si>
    <t>5  projektov KEGA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</si>
</sst>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73" fontId="0" fillId="0" borderId="26" xfId="0" applyNumberFormat="1" applyBorder="1" applyAlignment="1">
      <alignment/>
    </xf>
    <xf numFmtId="172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73" fontId="0" fillId="0" borderId="29" xfId="0" applyNumberFormat="1" applyBorder="1" applyAlignment="1">
      <alignment/>
    </xf>
    <xf numFmtId="173" fontId="0" fillId="0" borderId="30" xfId="0" applyNumberFormat="1" applyBorder="1" applyAlignment="1">
      <alignment/>
    </xf>
    <xf numFmtId="173" fontId="0" fillId="0" borderId="31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32" xfId="0" applyNumberFormat="1" applyBorder="1" applyAlignment="1">
      <alignment/>
    </xf>
    <xf numFmtId="0" fontId="1" fillId="0" borderId="15" xfId="0" applyFont="1" applyBorder="1" applyAlignment="1">
      <alignment/>
    </xf>
    <xf numFmtId="173" fontId="1" fillId="0" borderId="26" xfId="0" applyNumberFormat="1" applyFont="1" applyBorder="1" applyAlignment="1">
      <alignment/>
    </xf>
    <xf numFmtId="173" fontId="1" fillId="0" borderId="32" xfId="0" applyNumberFormat="1" applyFont="1" applyBorder="1" applyAlignment="1">
      <alignment/>
    </xf>
    <xf numFmtId="173" fontId="1" fillId="0" borderId="27" xfId="0" applyNumberFormat="1" applyFont="1" applyBorder="1" applyAlignment="1">
      <alignment/>
    </xf>
    <xf numFmtId="173" fontId="1" fillId="0" borderId="28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33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4" xfId="0" applyFon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173" fontId="0" fillId="0" borderId="36" xfId="0" applyNumberFormat="1" applyBorder="1" applyAlignment="1">
      <alignment/>
    </xf>
    <xf numFmtId="173" fontId="0" fillId="0" borderId="36" xfId="0" applyNumberFormat="1" applyFill="1" applyBorder="1" applyAlignment="1">
      <alignment/>
    </xf>
    <xf numFmtId="173" fontId="0" fillId="0" borderId="37" xfId="0" applyNumberFormat="1" applyBorder="1" applyAlignment="1">
      <alignment/>
    </xf>
    <xf numFmtId="173" fontId="0" fillId="0" borderId="16" xfId="0" applyNumberFormat="1" applyBorder="1" applyAlignment="1">
      <alignment/>
    </xf>
    <xf numFmtId="0" fontId="0" fillId="0" borderId="5" xfId="0" applyFill="1" applyBorder="1" applyAlignment="1">
      <alignment/>
    </xf>
    <xf numFmtId="3" fontId="0" fillId="0" borderId="5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172" fontId="0" fillId="0" borderId="39" xfId="0" applyNumberFormat="1" applyBorder="1" applyAlignment="1">
      <alignment/>
    </xf>
    <xf numFmtId="172" fontId="0" fillId="0" borderId="39" xfId="0" applyNumberFormat="1" applyFill="1" applyBorder="1" applyAlignment="1">
      <alignment/>
    </xf>
    <xf numFmtId="172" fontId="0" fillId="0" borderId="40" xfId="0" applyNumberFormat="1" applyFill="1" applyBorder="1" applyAlignment="1">
      <alignment/>
    </xf>
    <xf numFmtId="0" fontId="0" fillId="0" borderId="41" xfId="0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42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4" fontId="0" fillId="2" borderId="43" xfId="0" applyNumberFormat="1" applyFont="1" applyFill="1" applyBorder="1" applyAlignment="1">
      <alignment/>
    </xf>
    <xf numFmtId="4" fontId="0" fillId="2" borderId="39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4" fontId="0" fillId="2" borderId="40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4" fontId="1" fillId="2" borderId="4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0" fillId="2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4" fontId="0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4" fontId="0" fillId="2" borderId="13" xfId="0" applyNumberFormat="1" applyFont="1" applyFill="1" applyBorder="1" applyAlignment="1">
      <alignment/>
    </xf>
    <xf numFmtId="4" fontId="1" fillId="2" borderId="27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9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2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4">
      <selection activeCell="M3" sqref="M3"/>
    </sheetView>
  </sheetViews>
  <sheetFormatPr defaultColWidth="9.00390625" defaultRowHeight="12.75"/>
  <cols>
    <col min="2" max="2" width="9.75390625" style="0" customWidth="1"/>
    <col min="3" max="3" width="9.875" style="0" customWidth="1"/>
    <col min="4" max="4" width="10.25390625" style="0" customWidth="1"/>
    <col min="5" max="5" width="8.625" style="0" customWidth="1"/>
    <col min="6" max="6" width="7.875" style="0" customWidth="1"/>
    <col min="7" max="7" width="7.75390625" style="0" customWidth="1"/>
    <col min="8" max="8" width="9.25390625" style="0" customWidth="1"/>
    <col min="9" max="9" width="11.125" style="0" customWidth="1"/>
    <col min="10" max="10" width="23.125" style="0" customWidth="1"/>
    <col min="11" max="11" width="11.25390625" style="0" hidden="1" customWidth="1"/>
    <col min="12" max="12" width="12.125" style="0" customWidth="1"/>
  </cols>
  <sheetData>
    <row r="1" ht="12.75">
      <c r="D1" t="s">
        <v>15</v>
      </c>
    </row>
    <row r="3" ht="12.75">
      <c r="M3" t="s">
        <v>63</v>
      </c>
    </row>
    <row r="4" ht="12.75">
      <c r="A4" t="s">
        <v>34</v>
      </c>
    </row>
    <row r="5" spans="1:7" s="53" customFormat="1" ht="12.75">
      <c r="A5" s="53" t="s">
        <v>35</v>
      </c>
      <c r="G5" s="53" t="s">
        <v>36</v>
      </c>
    </row>
    <row r="6" ht="12.75">
      <c r="A6" t="s">
        <v>37</v>
      </c>
    </row>
    <row r="7" spans="9:12" ht="12.75">
      <c r="I7" s="1"/>
      <c r="J7" s="1"/>
      <c r="K7" s="1"/>
      <c r="L7" s="1"/>
    </row>
    <row r="8" spans="8:12" ht="13.5" thickBot="1">
      <c r="H8" t="s">
        <v>57</v>
      </c>
      <c r="I8" s="1"/>
      <c r="J8" s="1"/>
      <c r="K8" s="1"/>
      <c r="L8" s="1" t="s">
        <v>57</v>
      </c>
    </row>
    <row r="9" spans="1:14" ht="13.5" thickBot="1">
      <c r="A9" s="3"/>
      <c r="B9" s="46"/>
      <c r="C9" s="51" t="s">
        <v>32</v>
      </c>
      <c r="D9" s="51"/>
      <c r="E9" s="51"/>
      <c r="F9" s="51"/>
      <c r="G9" s="51"/>
      <c r="H9" s="52"/>
      <c r="I9" s="55"/>
      <c r="J9" s="58" t="s">
        <v>38</v>
      </c>
      <c r="K9" s="59"/>
      <c r="L9" s="21"/>
      <c r="M9" s="1"/>
      <c r="N9" s="1"/>
    </row>
    <row r="10" spans="1:14" ht="13.5" thickBot="1">
      <c r="A10" s="5"/>
      <c r="B10" s="29" t="s">
        <v>20</v>
      </c>
      <c r="C10" s="30"/>
      <c r="D10" s="30"/>
      <c r="E10" s="31"/>
      <c r="F10" s="5"/>
      <c r="G10" s="1" t="s">
        <v>21</v>
      </c>
      <c r="H10" s="6"/>
      <c r="I10" s="1"/>
      <c r="J10" s="70" t="s">
        <v>39</v>
      </c>
      <c r="K10" s="4"/>
      <c r="L10" s="62">
        <v>14.9</v>
      </c>
      <c r="M10" s="1"/>
      <c r="N10" s="1"/>
    </row>
    <row r="11" spans="1:14" ht="12.75">
      <c r="A11" s="5"/>
      <c r="B11" s="17" t="s">
        <v>13</v>
      </c>
      <c r="C11" s="38" t="s">
        <v>23</v>
      </c>
      <c r="D11" s="18" t="s">
        <v>14</v>
      </c>
      <c r="E11" s="19" t="s">
        <v>16</v>
      </c>
      <c r="F11" s="32" t="s">
        <v>13</v>
      </c>
      <c r="G11" s="33" t="s">
        <v>22</v>
      </c>
      <c r="H11" s="34" t="s">
        <v>16</v>
      </c>
      <c r="I11" s="15"/>
      <c r="J11" s="71" t="s">
        <v>40</v>
      </c>
      <c r="K11" s="68"/>
      <c r="L11" s="63">
        <v>51.2</v>
      </c>
      <c r="M11" s="15"/>
      <c r="N11" s="15"/>
    </row>
    <row r="12" spans="1:14" ht="12.75">
      <c r="A12" s="7" t="s">
        <v>0</v>
      </c>
      <c r="B12" s="9">
        <v>158.4</v>
      </c>
      <c r="C12" s="9">
        <v>158.4</v>
      </c>
      <c r="D12" s="12">
        <v>142.2</v>
      </c>
      <c r="E12" s="56">
        <f>C12-D12</f>
        <v>16.200000000000017</v>
      </c>
      <c r="F12" s="9"/>
      <c r="G12" s="12"/>
      <c r="H12" s="25"/>
      <c r="I12" s="60"/>
      <c r="J12" s="72" t="s">
        <v>41</v>
      </c>
      <c r="K12" s="69"/>
      <c r="L12" s="64">
        <v>110.3</v>
      </c>
      <c r="M12" s="16"/>
      <c r="N12" s="16"/>
    </row>
    <row r="13" spans="1:14" ht="12.75">
      <c r="A13" s="7" t="s">
        <v>1</v>
      </c>
      <c r="B13" s="10">
        <v>303.7</v>
      </c>
      <c r="C13" s="10">
        <v>303.7</v>
      </c>
      <c r="D13" s="13">
        <v>286.5</v>
      </c>
      <c r="E13" s="56">
        <f aca="true" t="shared" si="0" ref="E13:E24">C13-D13</f>
        <v>17.19999999999999</v>
      </c>
      <c r="F13" s="10"/>
      <c r="G13" s="13"/>
      <c r="H13" s="26"/>
      <c r="I13" s="60"/>
      <c r="J13" s="72" t="s">
        <v>42</v>
      </c>
      <c r="K13" s="69"/>
      <c r="L13" s="64">
        <v>18.9</v>
      </c>
      <c r="M13" s="16"/>
      <c r="N13" s="16"/>
    </row>
    <row r="14" spans="1:14" ht="12.75">
      <c r="A14" s="7" t="s">
        <v>2</v>
      </c>
      <c r="B14" s="10">
        <v>117.1</v>
      </c>
      <c r="C14" s="10">
        <v>117.1</v>
      </c>
      <c r="D14" s="13">
        <v>94.2</v>
      </c>
      <c r="E14" s="56">
        <f t="shared" si="0"/>
        <v>22.89999999999999</v>
      </c>
      <c r="F14" s="10"/>
      <c r="G14" s="13"/>
      <c r="H14" s="26"/>
      <c r="I14" s="60"/>
      <c r="J14" s="72" t="s">
        <v>43</v>
      </c>
      <c r="K14" s="69"/>
      <c r="L14" s="64">
        <v>76.2</v>
      </c>
      <c r="M14" s="16"/>
      <c r="N14" s="16"/>
    </row>
    <row r="15" spans="1:14" ht="12.75">
      <c r="A15" s="7" t="s">
        <v>3</v>
      </c>
      <c r="B15" s="10">
        <v>200.6</v>
      </c>
      <c r="C15" s="10">
        <v>200.6</v>
      </c>
      <c r="D15" s="13">
        <v>178.6</v>
      </c>
      <c r="E15" s="56">
        <f t="shared" si="0"/>
        <v>22</v>
      </c>
      <c r="F15" s="10"/>
      <c r="G15" s="13"/>
      <c r="H15" s="26"/>
      <c r="I15" s="60"/>
      <c r="J15" s="72" t="s">
        <v>44</v>
      </c>
      <c r="K15" s="69"/>
      <c r="L15" s="64">
        <v>4</v>
      </c>
      <c r="M15" s="16"/>
      <c r="N15" s="16"/>
    </row>
    <row r="16" spans="1:14" ht="12.75">
      <c r="A16" s="7" t="s">
        <v>4</v>
      </c>
      <c r="B16" s="10">
        <v>318.8</v>
      </c>
      <c r="C16" s="10">
        <v>318.8</v>
      </c>
      <c r="D16" s="13">
        <v>280.1</v>
      </c>
      <c r="E16" s="56">
        <f t="shared" si="0"/>
        <v>38.69999999999999</v>
      </c>
      <c r="F16" s="10"/>
      <c r="G16" s="13"/>
      <c r="H16" s="26"/>
      <c r="I16" s="60"/>
      <c r="J16" s="72" t="s">
        <v>45</v>
      </c>
      <c r="K16" s="69"/>
      <c r="L16" s="64">
        <v>28</v>
      </c>
      <c r="M16" s="16"/>
      <c r="N16" s="16"/>
    </row>
    <row r="17" spans="1:14" ht="12.75">
      <c r="A17" s="7" t="s">
        <v>5</v>
      </c>
      <c r="B17" s="10">
        <v>242.8</v>
      </c>
      <c r="C17" s="10">
        <v>242.8</v>
      </c>
      <c r="D17" s="13">
        <v>140.2</v>
      </c>
      <c r="E17" s="56">
        <f t="shared" si="0"/>
        <v>102.60000000000002</v>
      </c>
      <c r="F17" s="10"/>
      <c r="G17" s="13"/>
      <c r="H17" s="26"/>
      <c r="I17" s="60"/>
      <c r="J17" s="72" t="s">
        <v>46</v>
      </c>
      <c r="K17" s="69"/>
      <c r="L17" s="64">
        <v>4.2</v>
      </c>
      <c r="M17" s="16"/>
      <c r="N17" s="16"/>
    </row>
    <row r="18" spans="1:14" ht="12.75">
      <c r="A18" s="7" t="s">
        <v>6</v>
      </c>
      <c r="B18" s="10">
        <v>132.1</v>
      </c>
      <c r="C18" s="10">
        <v>132.1</v>
      </c>
      <c r="D18" s="13">
        <v>128.3</v>
      </c>
      <c r="E18" s="56">
        <f t="shared" si="0"/>
        <v>3.799999999999983</v>
      </c>
      <c r="F18" s="10"/>
      <c r="G18" s="13"/>
      <c r="H18" s="26"/>
      <c r="I18" s="60"/>
      <c r="J18" s="72" t="s">
        <v>47</v>
      </c>
      <c r="K18" s="69"/>
      <c r="L18" s="64">
        <v>3.7</v>
      </c>
      <c r="M18" s="16"/>
      <c r="N18" s="16"/>
    </row>
    <row r="19" spans="1:14" ht="12.75">
      <c r="A19" s="7" t="s">
        <v>7</v>
      </c>
      <c r="B19" s="10">
        <v>170.6</v>
      </c>
      <c r="C19" s="10">
        <v>170.6</v>
      </c>
      <c r="D19" s="13">
        <v>122.7</v>
      </c>
      <c r="E19" s="56">
        <f t="shared" si="0"/>
        <v>47.89999999999999</v>
      </c>
      <c r="F19" s="10"/>
      <c r="G19" s="13"/>
      <c r="H19" s="26"/>
      <c r="I19" s="60"/>
      <c r="J19" s="72" t="s">
        <v>48</v>
      </c>
      <c r="K19" s="69"/>
      <c r="L19" s="64">
        <v>2.5</v>
      </c>
      <c r="M19" s="16"/>
      <c r="N19" s="16"/>
    </row>
    <row r="20" spans="1:14" ht="12.75">
      <c r="A20" s="7" t="s">
        <v>12</v>
      </c>
      <c r="B20" s="10">
        <v>97.7</v>
      </c>
      <c r="C20" s="10">
        <v>97.7</v>
      </c>
      <c r="D20" s="13">
        <v>63.8</v>
      </c>
      <c r="E20" s="56">
        <f t="shared" si="0"/>
        <v>33.900000000000006</v>
      </c>
      <c r="F20" s="10">
        <v>1168</v>
      </c>
      <c r="G20" s="13">
        <v>1882</v>
      </c>
      <c r="H20" s="26">
        <f>F20-G20</f>
        <v>-714</v>
      </c>
      <c r="I20" s="60"/>
      <c r="J20" s="72" t="s">
        <v>49</v>
      </c>
      <c r="K20" s="69"/>
      <c r="L20" s="64">
        <v>33</v>
      </c>
      <c r="M20" s="16"/>
      <c r="N20" s="16"/>
    </row>
    <row r="21" spans="1:14" ht="12.75">
      <c r="A21" s="7" t="s">
        <v>11</v>
      </c>
      <c r="B21" s="10">
        <v>92.4</v>
      </c>
      <c r="C21" s="10">
        <v>92.4</v>
      </c>
      <c r="D21" s="13">
        <v>64.5</v>
      </c>
      <c r="E21" s="56">
        <f t="shared" si="0"/>
        <v>27.900000000000006</v>
      </c>
      <c r="F21" s="10">
        <v>764</v>
      </c>
      <c r="G21" s="13">
        <v>675.1</v>
      </c>
      <c r="H21" s="26">
        <f>F21-G21</f>
        <v>88.89999999999998</v>
      </c>
      <c r="I21" s="60"/>
      <c r="J21" s="72" t="s">
        <v>50</v>
      </c>
      <c r="K21" s="69"/>
      <c r="L21" s="64">
        <v>2.2</v>
      </c>
      <c r="M21" s="16"/>
      <c r="N21" s="16"/>
    </row>
    <row r="22" spans="1:14" ht="12.75">
      <c r="A22" s="7" t="s">
        <v>8</v>
      </c>
      <c r="B22" s="10">
        <v>513.7</v>
      </c>
      <c r="C22" s="40">
        <v>173.7</v>
      </c>
      <c r="D22" s="13">
        <v>123.7</v>
      </c>
      <c r="E22" s="56">
        <f t="shared" si="0"/>
        <v>49.999999999999986</v>
      </c>
      <c r="F22" s="10"/>
      <c r="G22" s="13"/>
      <c r="H22" s="26"/>
      <c r="I22" s="60"/>
      <c r="J22" s="72" t="s">
        <v>51</v>
      </c>
      <c r="K22" s="69"/>
      <c r="L22" s="64">
        <v>28</v>
      </c>
      <c r="M22" s="16"/>
      <c r="N22" s="16"/>
    </row>
    <row r="23" spans="1:14" ht="12.75">
      <c r="A23" s="7" t="s">
        <v>9</v>
      </c>
      <c r="B23" s="10">
        <v>297.2</v>
      </c>
      <c r="C23" s="40">
        <v>248.2</v>
      </c>
      <c r="D23" s="13">
        <v>246.1</v>
      </c>
      <c r="E23" s="56">
        <f t="shared" si="0"/>
        <v>2.0999999999999943</v>
      </c>
      <c r="F23" s="10"/>
      <c r="G23" s="13"/>
      <c r="H23" s="26"/>
      <c r="I23" s="60"/>
      <c r="J23" s="72" t="s">
        <v>52</v>
      </c>
      <c r="K23" s="69"/>
      <c r="L23" s="64">
        <v>51</v>
      </c>
      <c r="M23" s="16"/>
      <c r="N23" s="16"/>
    </row>
    <row r="24" spans="1:14" ht="13.5" thickBot="1">
      <c r="A24" s="8" t="s">
        <v>10</v>
      </c>
      <c r="B24" s="11">
        <v>445.7</v>
      </c>
      <c r="C24" s="41">
        <v>445.7</v>
      </c>
      <c r="D24" s="14">
        <v>459.8</v>
      </c>
      <c r="E24" s="56">
        <f t="shared" si="0"/>
        <v>-14.100000000000023</v>
      </c>
      <c r="F24" s="11"/>
      <c r="G24" s="14"/>
      <c r="H24" s="27"/>
      <c r="I24" s="60"/>
      <c r="J24" s="72" t="s">
        <v>53</v>
      </c>
      <c r="K24" s="69"/>
      <c r="L24" s="65">
        <v>9.5</v>
      </c>
      <c r="M24" s="60"/>
      <c r="N24" s="16"/>
    </row>
    <row r="25" spans="1:14" ht="13.5" thickBot="1">
      <c r="A25" s="20"/>
      <c r="B25" s="35">
        <f aca="true" t="shared" si="1" ref="B25:G25">SUM(B12:B24)</f>
        <v>3090.7999999999997</v>
      </c>
      <c r="C25" s="45">
        <f t="shared" si="1"/>
        <v>2701.7999999999997</v>
      </c>
      <c r="D25" s="36">
        <f t="shared" si="1"/>
        <v>2330.7</v>
      </c>
      <c r="E25" s="57">
        <f t="shared" si="1"/>
        <v>371.1</v>
      </c>
      <c r="F25" s="35">
        <f t="shared" si="1"/>
        <v>1932</v>
      </c>
      <c r="G25" s="36">
        <f t="shared" si="1"/>
        <v>2557.1</v>
      </c>
      <c r="H25" s="37">
        <f>SUM(H20:H24)</f>
        <v>-625.1</v>
      </c>
      <c r="I25" s="60"/>
      <c r="J25" s="72" t="s">
        <v>54</v>
      </c>
      <c r="K25" s="69"/>
      <c r="L25" s="64">
        <v>6</v>
      </c>
      <c r="M25" s="16"/>
      <c r="N25" s="16"/>
    </row>
    <row r="26" spans="9:12" ht="12.75">
      <c r="I26" s="1"/>
      <c r="J26" s="73" t="s">
        <v>55</v>
      </c>
      <c r="K26" s="6"/>
      <c r="L26" s="64">
        <v>14.5</v>
      </c>
    </row>
    <row r="27" spans="1:12" ht="12.75">
      <c r="A27" t="s">
        <v>28</v>
      </c>
      <c r="I27" s="1"/>
      <c r="J27" s="73" t="s">
        <v>47</v>
      </c>
      <c r="K27" s="6"/>
      <c r="L27" s="64">
        <v>1.2</v>
      </c>
    </row>
    <row r="28" spans="1:12" ht="13.5" thickBot="1">
      <c r="A28" t="s">
        <v>29</v>
      </c>
      <c r="F28" t="s">
        <v>33</v>
      </c>
      <c r="J28" s="74" t="s">
        <v>56</v>
      </c>
      <c r="K28" s="6"/>
      <c r="L28" s="66">
        <v>0.5</v>
      </c>
    </row>
    <row r="29" spans="10:12" ht="13.5" thickBot="1">
      <c r="J29" s="75" t="s">
        <v>58</v>
      </c>
      <c r="K29" s="31"/>
      <c r="L29" s="67">
        <f>SUM(L10:L28)</f>
        <v>459.79999999999995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N2" sqref="N2"/>
    </sheetView>
  </sheetViews>
  <sheetFormatPr defaultColWidth="9.00390625" defaultRowHeight="12.75"/>
  <cols>
    <col min="3" max="3" width="10.75390625" style="0" customWidth="1"/>
  </cols>
  <sheetData>
    <row r="2" spans="1:14" ht="12.75">
      <c r="A2" t="s">
        <v>27</v>
      </c>
      <c r="N2" t="s">
        <v>64</v>
      </c>
    </row>
    <row r="3" s="53" customFormat="1" ht="12.75">
      <c r="A3" s="53" t="s">
        <v>24</v>
      </c>
    </row>
    <row r="4" spans="1:3" ht="12.75">
      <c r="A4" t="s">
        <v>26</v>
      </c>
      <c r="B4" s="54"/>
      <c r="C4" s="54"/>
    </row>
    <row r="5" ht="13.5" thickBot="1">
      <c r="H5" t="s">
        <v>25</v>
      </c>
    </row>
    <row r="6" spans="1:12" ht="13.5" thickBot="1">
      <c r="A6" s="3"/>
      <c r="B6" s="20"/>
      <c r="C6" s="2"/>
      <c r="D6" s="51" t="s">
        <v>30</v>
      </c>
      <c r="E6" s="51"/>
      <c r="F6" s="51"/>
      <c r="G6" s="51"/>
      <c r="H6" s="2"/>
      <c r="I6" s="21"/>
      <c r="J6" s="1"/>
      <c r="K6" s="1"/>
      <c r="L6" s="1"/>
    </row>
    <row r="7" spans="1:12" ht="13.5" thickBot="1">
      <c r="A7" s="5"/>
      <c r="B7" s="29"/>
      <c r="C7" s="30"/>
      <c r="D7" s="30"/>
      <c r="E7" s="30" t="s">
        <v>17</v>
      </c>
      <c r="F7" s="31"/>
      <c r="G7" s="29"/>
      <c r="H7" s="30" t="s">
        <v>18</v>
      </c>
      <c r="I7" s="31"/>
      <c r="J7" s="1"/>
      <c r="K7" s="1"/>
      <c r="L7" s="1"/>
    </row>
    <row r="8" spans="1:12" ht="12.75">
      <c r="A8" s="5"/>
      <c r="B8" s="17" t="s">
        <v>13</v>
      </c>
      <c r="C8" s="38" t="s">
        <v>60</v>
      </c>
      <c r="D8" s="38" t="s">
        <v>23</v>
      </c>
      <c r="E8" s="18" t="s">
        <v>14</v>
      </c>
      <c r="F8" s="18" t="s">
        <v>16</v>
      </c>
      <c r="G8" s="18" t="s">
        <v>13</v>
      </c>
      <c r="H8" s="18" t="s">
        <v>14</v>
      </c>
      <c r="I8" s="28" t="s">
        <v>16</v>
      </c>
      <c r="J8" s="15"/>
      <c r="K8" s="15"/>
      <c r="L8" s="15"/>
    </row>
    <row r="9" spans="1:12" ht="12.75">
      <c r="A9" s="7" t="s">
        <v>0</v>
      </c>
      <c r="B9" s="9">
        <v>86.1</v>
      </c>
      <c r="C9" s="39">
        <v>22.5</v>
      </c>
      <c r="D9" s="39">
        <v>76.4</v>
      </c>
      <c r="E9" s="22">
        <v>64</v>
      </c>
      <c r="F9" s="22">
        <f>+D9-E9</f>
        <v>12.400000000000006</v>
      </c>
      <c r="G9" s="22">
        <v>53.1</v>
      </c>
      <c r="H9" s="22">
        <v>45.5</v>
      </c>
      <c r="I9" s="42">
        <f>G9-H9</f>
        <v>7.600000000000001</v>
      </c>
      <c r="J9" s="16"/>
      <c r="K9" s="16"/>
      <c r="L9" s="16"/>
    </row>
    <row r="10" spans="1:12" ht="12.75">
      <c r="A10" s="7" t="s">
        <v>1</v>
      </c>
      <c r="B10" s="10">
        <v>111.8</v>
      </c>
      <c r="C10" s="40">
        <v>0</v>
      </c>
      <c r="D10" s="40">
        <v>93.2</v>
      </c>
      <c r="E10" s="23">
        <v>60.8</v>
      </c>
      <c r="F10" s="22">
        <f aca="true" t="shared" si="0" ref="F10:F16">+D10-E10</f>
        <v>32.400000000000006</v>
      </c>
      <c r="G10" s="23">
        <v>93.3</v>
      </c>
      <c r="H10" s="23">
        <v>93.2</v>
      </c>
      <c r="I10" s="42">
        <f aca="true" t="shared" si="1" ref="I10:I16">G10-H10</f>
        <v>0.09999999999999432</v>
      </c>
      <c r="J10" s="16"/>
      <c r="K10" s="16"/>
      <c r="L10" s="16"/>
    </row>
    <row r="11" spans="1:12" ht="12.75">
      <c r="A11" s="7" t="s">
        <v>2</v>
      </c>
      <c r="B11" s="10">
        <v>34.3</v>
      </c>
      <c r="C11" s="40">
        <v>18</v>
      </c>
      <c r="D11" s="40">
        <v>31.2</v>
      </c>
      <c r="E11" s="23">
        <v>27.1</v>
      </c>
      <c r="F11" s="22">
        <f t="shared" si="0"/>
        <v>4.099999999999998</v>
      </c>
      <c r="G11" s="23">
        <v>13.6</v>
      </c>
      <c r="H11" s="23">
        <v>13.6</v>
      </c>
      <c r="I11" s="42">
        <f t="shared" si="1"/>
        <v>0</v>
      </c>
      <c r="J11" s="16"/>
      <c r="K11" s="16"/>
      <c r="L11" s="16"/>
    </row>
    <row r="12" spans="1:12" ht="12.75">
      <c r="A12" s="7" t="s">
        <v>3</v>
      </c>
      <c r="B12" s="10">
        <v>91.3</v>
      </c>
      <c r="C12" s="40">
        <v>13.5</v>
      </c>
      <c r="D12" s="40">
        <v>76.6</v>
      </c>
      <c r="E12" s="23">
        <v>60.3</v>
      </c>
      <c r="F12" s="22">
        <f t="shared" si="0"/>
        <v>16.299999999999997</v>
      </c>
      <c r="G12" s="23">
        <v>64.9</v>
      </c>
      <c r="H12" s="23">
        <v>64.4</v>
      </c>
      <c r="I12" s="42">
        <f t="shared" si="1"/>
        <v>0.5</v>
      </c>
      <c r="J12" s="16"/>
      <c r="K12" s="16"/>
      <c r="L12" s="16"/>
    </row>
    <row r="13" spans="1:12" ht="12.75">
      <c r="A13" s="7" t="s">
        <v>4</v>
      </c>
      <c r="B13" s="10">
        <v>206.8</v>
      </c>
      <c r="C13" s="40">
        <v>4.5</v>
      </c>
      <c r="D13" s="40">
        <v>175.1</v>
      </c>
      <c r="E13" s="23">
        <v>114.8</v>
      </c>
      <c r="F13" s="22">
        <f t="shared" si="0"/>
        <v>60.3</v>
      </c>
      <c r="G13" s="23">
        <v>168.7</v>
      </c>
      <c r="H13" s="23">
        <v>0</v>
      </c>
      <c r="I13" s="42">
        <f t="shared" si="1"/>
        <v>168.7</v>
      </c>
      <c r="J13" s="16"/>
      <c r="K13" s="16"/>
      <c r="L13" s="16"/>
    </row>
    <row r="14" spans="1:12" ht="12.75">
      <c r="A14" s="7" t="s">
        <v>5</v>
      </c>
      <c r="B14" s="10">
        <v>146.3</v>
      </c>
      <c r="C14" s="40">
        <v>19.5</v>
      </c>
      <c r="D14" s="40">
        <v>131.3</v>
      </c>
      <c r="E14" s="23">
        <v>17.9</v>
      </c>
      <c r="F14" s="22">
        <f t="shared" si="0"/>
        <v>113.4</v>
      </c>
      <c r="G14" s="23">
        <v>105.8</v>
      </c>
      <c r="H14" s="23">
        <v>90</v>
      </c>
      <c r="I14" s="42">
        <f t="shared" si="1"/>
        <v>15.799999999999997</v>
      </c>
      <c r="J14" s="16"/>
      <c r="K14" s="16"/>
      <c r="L14" s="16"/>
    </row>
    <row r="15" spans="1:12" ht="12.75">
      <c r="A15" s="7" t="s">
        <v>6</v>
      </c>
      <c r="B15" s="10">
        <v>51.6</v>
      </c>
      <c r="C15" s="40">
        <v>3</v>
      </c>
      <c r="D15" s="40">
        <v>42.4</v>
      </c>
      <c r="E15" s="23">
        <v>28.4</v>
      </c>
      <c r="F15" s="22">
        <f t="shared" si="0"/>
        <v>14</v>
      </c>
      <c r="G15" s="23">
        <v>40.6</v>
      </c>
      <c r="H15" s="23">
        <v>40.6</v>
      </c>
      <c r="I15" s="42">
        <f t="shared" si="1"/>
        <v>0</v>
      </c>
      <c r="J15" s="16"/>
      <c r="K15" s="16"/>
      <c r="L15" s="16"/>
    </row>
    <row r="16" spans="1:12" ht="12.75">
      <c r="A16" s="7" t="s">
        <v>7</v>
      </c>
      <c r="B16" s="10">
        <v>40.1</v>
      </c>
      <c r="C16" s="40">
        <v>0</v>
      </c>
      <c r="D16" s="40">
        <v>34.3</v>
      </c>
      <c r="E16" s="23">
        <v>15.4</v>
      </c>
      <c r="F16" s="22">
        <f t="shared" si="0"/>
        <v>18.9</v>
      </c>
      <c r="G16" s="23">
        <v>33.5</v>
      </c>
      <c r="H16" s="23">
        <v>33.5</v>
      </c>
      <c r="I16" s="42">
        <f t="shared" si="1"/>
        <v>0</v>
      </c>
      <c r="J16" s="16"/>
      <c r="K16" s="16"/>
      <c r="L16" s="16"/>
    </row>
    <row r="17" spans="1:12" ht="12.75">
      <c r="A17" s="7" t="s">
        <v>12</v>
      </c>
      <c r="B17" s="10"/>
      <c r="C17" s="40"/>
      <c r="D17" s="40"/>
      <c r="E17" s="23"/>
      <c r="F17" s="23"/>
      <c r="G17" s="23"/>
      <c r="H17" s="23"/>
      <c r="I17" s="43"/>
      <c r="J17" s="16"/>
      <c r="K17" s="16"/>
      <c r="L17" s="16"/>
    </row>
    <row r="18" spans="1:12" ht="12.75">
      <c r="A18" s="7" t="s">
        <v>11</v>
      </c>
      <c r="B18" s="10"/>
      <c r="C18" s="40"/>
      <c r="D18" s="40"/>
      <c r="E18" s="23"/>
      <c r="F18" s="23"/>
      <c r="G18" s="23"/>
      <c r="H18" s="23"/>
      <c r="I18" s="43"/>
      <c r="J18" s="16"/>
      <c r="K18" s="16"/>
      <c r="L18" s="16"/>
    </row>
    <row r="19" spans="1:12" ht="12.75">
      <c r="A19" s="7" t="s">
        <v>8</v>
      </c>
      <c r="B19" s="10"/>
      <c r="C19" s="40"/>
      <c r="D19" s="40"/>
      <c r="E19" s="23"/>
      <c r="F19" s="23"/>
      <c r="G19" s="23"/>
      <c r="H19" s="23"/>
      <c r="I19" s="43"/>
      <c r="J19" s="16"/>
      <c r="K19" s="16"/>
      <c r="L19" s="16"/>
    </row>
    <row r="20" spans="1:12" ht="12.75">
      <c r="A20" s="7" t="s">
        <v>9</v>
      </c>
      <c r="B20" s="10"/>
      <c r="C20" s="40"/>
      <c r="D20" s="40"/>
      <c r="E20" s="23"/>
      <c r="F20" s="23"/>
      <c r="G20" s="23"/>
      <c r="H20" s="23"/>
      <c r="I20" s="43"/>
      <c r="J20" s="16"/>
      <c r="K20" s="16"/>
      <c r="L20" s="16"/>
    </row>
    <row r="21" spans="1:12" ht="13.5" thickBot="1">
      <c r="A21" s="8" t="s">
        <v>10</v>
      </c>
      <c r="B21" s="11"/>
      <c r="C21" s="41"/>
      <c r="D21" s="41"/>
      <c r="E21" s="24"/>
      <c r="F21" s="24"/>
      <c r="G21" s="24"/>
      <c r="H21" s="24"/>
      <c r="I21" s="44"/>
      <c r="J21" s="16"/>
      <c r="K21" s="16"/>
      <c r="L21" s="16"/>
    </row>
    <row r="22" spans="1:12" ht="13.5" thickBot="1">
      <c r="A22" s="46" t="s">
        <v>19</v>
      </c>
      <c r="B22" s="47">
        <f aca="true" t="shared" si="2" ref="B22:I22">SUM(B9:B21)</f>
        <v>768.3</v>
      </c>
      <c r="C22" s="48">
        <f t="shared" si="2"/>
        <v>81</v>
      </c>
      <c r="D22" s="48">
        <f t="shared" si="2"/>
        <v>660.4999999999999</v>
      </c>
      <c r="E22" s="49">
        <f t="shared" si="2"/>
        <v>388.69999999999993</v>
      </c>
      <c r="F22" s="49">
        <f t="shared" si="2"/>
        <v>271.8</v>
      </c>
      <c r="G22" s="49">
        <f t="shared" si="2"/>
        <v>573.5</v>
      </c>
      <c r="H22" s="49">
        <f t="shared" si="2"/>
        <v>380.8</v>
      </c>
      <c r="I22" s="50">
        <f t="shared" si="2"/>
        <v>192.7</v>
      </c>
      <c r="J22" s="16"/>
      <c r="K22" s="16"/>
      <c r="L22" s="16"/>
    </row>
    <row r="25" ht="12.75">
      <c r="A25" t="s">
        <v>28</v>
      </c>
    </row>
    <row r="26" spans="1:7" ht="12.75">
      <c r="A26" t="s">
        <v>29</v>
      </c>
      <c r="F26" t="s">
        <v>62</v>
      </c>
      <c r="G26" t="s">
        <v>61</v>
      </c>
    </row>
    <row r="27" ht="12.75">
      <c r="A27" t="s">
        <v>31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Q78"/>
  <sheetViews>
    <sheetView workbookViewId="0" topLeftCell="B7">
      <selection activeCell="J18" sqref="J18"/>
    </sheetView>
  </sheetViews>
  <sheetFormatPr defaultColWidth="9.00390625" defaultRowHeight="12.75"/>
  <cols>
    <col min="1" max="1" width="9.125" style="0" hidden="1" customWidth="1"/>
    <col min="2" max="2" width="18.625" style="0" customWidth="1"/>
    <col min="3" max="3" width="16.625" style="0" customWidth="1"/>
    <col min="4" max="4" width="16.00390625" style="0" customWidth="1"/>
    <col min="5" max="5" width="15.375" style="0" customWidth="1"/>
    <col min="6" max="6" width="14.875" style="0" customWidth="1"/>
    <col min="7" max="7" width="16.00390625" style="0" customWidth="1"/>
    <col min="8" max="8" width="7.375" style="0" customWidth="1"/>
    <col min="9" max="9" width="7.875" style="0" customWidth="1"/>
    <col min="10" max="10" width="8.625" style="0" customWidth="1"/>
    <col min="11" max="11" width="9.875" style="0" customWidth="1"/>
    <col min="12" max="12" width="8.25390625" style="0" customWidth="1"/>
  </cols>
  <sheetData>
    <row r="1" ht="12.75" hidden="1"/>
    <row r="3" ht="12.75" hidden="1"/>
    <row r="8" spans="1:11" ht="12.75">
      <c r="A8" t="s">
        <v>27</v>
      </c>
      <c r="J8" s="1"/>
      <c r="K8" s="1"/>
    </row>
    <row r="9" spans="1:11" ht="15.75">
      <c r="A9" s="53" t="s">
        <v>59</v>
      </c>
      <c r="B9" s="81" t="s">
        <v>65</v>
      </c>
      <c r="C9" s="81"/>
      <c r="D9" s="81"/>
      <c r="E9" s="82"/>
      <c r="F9" s="82"/>
      <c r="G9" s="82"/>
      <c r="I9" t="s">
        <v>66</v>
      </c>
      <c r="J9" s="1"/>
      <c r="K9" s="1"/>
    </row>
    <row r="10" spans="2:11" ht="12.75">
      <c r="B10" s="82"/>
      <c r="C10" s="82"/>
      <c r="D10" s="82"/>
      <c r="E10" s="82"/>
      <c r="F10" s="82"/>
      <c r="G10" s="82"/>
      <c r="J10" s="1"/>
      <c r="K10" s="1"/>
    </row>
    <row r="11" spans="2:11" ht="12.75" hidden="1">
      <c r="B11" s="82"/>
      <c r="C11" s="82"/>
      <c r="D11" s="82"/>
      <c r="E11" s="82"/>
      <c r="F11" s="82"/>
      <c r="G11" s="82"/>
      <c r="J11" s="1"/>
      <c r="K11" s="1"/>
    </row>
    <row r="12" spans="2:11" ht="12.75" hidden="1">
      <c r="B12" s="82"/>
      <c r="C12" s="82"/>
      <c r="D12" s="82"/>
      <c r="E12" s="82"/>
      <c r="F12" s="82"/>
      <c r="G12" s="82"/>
      <c r="J12" s="1"/>
      <c r="K12" s="1"/>
    </row>
    <row r="13" spans="2:14" ht="13.5" thickBot="1">
      <c r="B13" s="82" t="s">
        <v>67</v>
      </c>
      <c r="C13" s="82"/>
      <c r="D13" s="82"/>
      <c r="E13" s="82"/>
      <c r="F13" s="82"/>
      <c r="G13" s="82" t="s">
        <v>68</v>
      </c>
      <c r="J13" s="55"/>
      <c r="K13" s="55"/>
      <c r="L13" s="1"/>
      <c r="M13" s="1"/>
      <c r="N13" s="1"/>
    </row>
    <row r="14" spans="2:14" ht="13.5" thickBot="1">
      <c r="B14" s="83"/>
      <c r="C14" s="84" t="s">
        <v>69</v>
      </c>
      <c r="D14" s="84" t="s">
        <v>70</v>
      </c>
      <c r="E14" s="84" t="s">
        <v>71</v>
      </c>
      <c r="F14" s="84" t="s">
        <v>72</v>
      </c>
      <c r="G14" s="84" t="s">
        <v>19</v>
      </c>
      <c r="J14" s="1"/>
      <c r="K14" s="1"/>
      <c r="L14" s="55"/>
      <c r="M14" s="55"/>
      <c r="N14" s="55"/>
    </row>
    <row r="15" spans="2:14" ht="12.75">
      <c r="B15" s="85" t="s">
        <v>73</v>
      </c>
      <c r="C15" s="86">
        <v>664147</v>
      </c>
      <c r="D15" s="86">
        <v>172254</v>
      </c>
      <c r="E15" s="86">
        <v>0</v>
      </c>
      <c r="F15" s="86">
        <v>8000</v>
      </c>
      <c r="G15" s="86">
        <f>SUM(C15:F15)</f>
        <v>844401</v>
      </c>
      <c r="J15" s="15"/>
      <c r="K15" s="15"/>
      <c r="L15" s="1"/>
      <c r="M15" s="1"/>
      <c r="N15" s="1"/>
    </row>
    <row r="16" spans="2:14" ht="12.75">
      <c r="B16" s="85" t="s">
        <v>74</v>
      </c>
      <c r="C16" s="87">
        <v>36589000</v>
      </c>
      <c r="D16" s="87">
        <v>5088000</v>
      </c>
      <c r="E16" s="87">
        <v>755000</v>
      </c>
      <c r="F16" s="87">
        <v>0</v>
      </c>
      <c r="G16" s="87">
        <f aca="true" t="shared" si="0" ref="G16:G23">SUM(C16:F16)</f>
        <v>42432000</v>
      </c>
      <c r="J16" s="16"/>
      <c r="K16" s="16"/>
      <c r="L16" s="15"/>
      <c r="M16" s="15"/>
      <c r="N16" s="15"/>
    </row>
    <row r="17" spans="2:14" ht="12.75">
      <c r="B17" s="85" t="s">
        <v>75</v>
      </c>
      <c r="C17" s="87">
        <v>0</v>
      </c>
      <c r="D17" s="87">
        <v>-405500</v>
      </c>
      <c r="E17" s="87"/>
      <c r="F17" s="87">
        <v>0</v>
      </c>
      <c r="G17" s="87">
        <f t="shared" si="0"/>
        <v>-405500</v>
      </c>
      <c r="J17" s="16"/>
      <c r="K17" s="16"/>
      <c r="L17" s="60"/>
      <c r="M17" s="61"/>
      <c r="N17" s="16"/>
    </row>
    <row r="18" spans="2:14" ht="12.75">
      <c r="B18" s="85" t="s">
        <v>76</v>
      </c>
      <c r="C18" s="87">
        <v>303000</v>
      </c>
      <c r="D18" s="87">
        <v>99000</v>
      </c>
      <c r="E18" s="87">
        <v>37000</v>
      </c>
      <c r="F18" s="87"/>
      <c r="G18" s="87">
        <f t="shared" si="0"/>
        <v>439000</v>
      </c>
      <c r="J18" s="16"/>
      <c r="K18" s="16"/>
      <c r="L18" s="60"/>
      <c r="M18" s="61"/>
      <c r="N18" s="16"/>
    </row>
    <row r="19" spans="2:14" ht="12.75">
      <c r="B19" s="85" t="s">
        <v>77</v>
      </c>
      <c r="C19" s="87">
        <v>701000</v>
      </c>
      <c r="D19" s="87"/>
      <c r="E19" s="87"/>
      <c r="F19" s="87"/>
      <c r="G19" s="87">
        <f t="shared" si="0"/>
        <v>701000</v>
      </c>
      <c r="J19" s="16"/>
      <c r="K19" s="16"/>
      <c r="L19" s="60"/>
      <c r="M19" s="61"/>
      <c r="N19" s="16"/>
    </row>
    <row r="20" spans="2:14" ht="12.75">
      <c r="B20" s="85"/>
      <c r="C20" s="87"/>
      <c r="D20" s="87"/>
      <c r="E20" s="87"/>
      <c r="F20" s="87"/>
      <c r="G20" s="87"/>
      <c r="J20" s="16"/>
      <c r="K20" s="16"/>
      <c r="L20" s="60"/>
      <c r="M20" s="61"/>
      <c r="N20" s="16"/>
    </row>
    <row r="21" spans="2:14" ht="12.75">
      <c r="B21" s="85"/>
      <c r="C21" s="87"/>
      <c r="D21" s="87"/>
      <c r="E21" s="87"/>
      <c r="F21" s="87"/>
      <c r="G21" s="87"/>
      <c r="J21" s="16"/>
      <c r="K21" s="16"/>
      <c r="L21" s="60"/>
      <c r="M21" s="61"/>
      <c r="N21" s="16"/>
    </row>
    <row r="22" spans="2:14" ht="13.5" thickBot="1">
      <c r="B22" s="88" t="s">
        <v>78</v>
      </c>
      <c r="C22" s="89">
        <v>390500</v>
      </c>
      <c r="D22" s="89"/>
      <c r="E22" s="89"/>
      <c r="F22" s="89">
        <v>44000</v>
      </c>
      <c r="G22" s="89">
        <f t="shared" si="0"/>
        <v>434500</v>
      </c>
      <c r="J22" s="16"/>
      <c r="K22" s="16"/>
      <c r="L22" s="60"/>
      <c r="M22" s="61"/>
      <c r="N22" s="16"/>
    </row>
    <row r="23" spans="2:14" ht="13.5" thickBot="1">
      <c r="B23" s="90" t="s">
        <v>79</v>
      </c>
      <c r="C23" s="91">
        <f>SUM(C15:C22)</f>
        <v>38647647</v>
      </c>
      <c r="D23" s="91">
        <f>SUM(D15:D22)</f>
        <v>4953754</v>
      </c>
      <c r="E23" s="91">
        <f>SUM(E15:E22)</f>
        <v>792000</v>
      </c>
      <c r="F23" s="91">
        <f>SUM(F15:F22)</f>
        <v>52000</v>
      </c>
      <c r="G23" s="91">
        <f t="shared" si="0"/>
        <v>44445401</v>
      </c>
      <c r="J23" s="16"/>
      <c r="K23" s="16"/>
      <c r="L23" s="60"/>
      <c r="M23" s="61"/>
      <c r="N23" s="16"/>
    </row>
    <row r="24" spans="2:14" ht="12.75">
      <c r="B24" s="92"/>
      <c r="C24" s="93"/>
      <c r="D24" s="93"/>
      <c r="E24" s="93"/>
      <c r="F24" s="93"/>
      <c r="G24" s="93"/>
      <c r="J24" s="16"/>
      <c r="K24" s="16"/>
      <c r="L24" s="60"/>
      <c r="M24" s="61"/>
      <c r="N24" s="16"/>
    </row>
    <row r="25" spans="2:14" ht="13.5" thickBot="1">
      <c r="B25" s="94" t="s">
        <v>80</v>
      </c>
      <c r="C25" s="95"/>
      <c r="D25" s="95"/>
      <c r="E25" s="95"/>
      <c r="F25" s="95"/>
      <c r="G25" s="95"/>
      <c r="J25" s="80"/>
      <c r="K25" s="16"/>
      <c r="L25" s="60"/>
      <c r="M25" s="61"/>
      <c r="N25" s="16"/>
    </row>
    <row r="26" spans="2:14" ht="13.5" thickBot="1">
      <c r="B26" s="96" t="s">
        <v>81</v>
      </c>
      <c r="C26" s="97" t="s">
        <v>82</v>
      </c>
      <c r="D26" s="97" t="s">
        <v>83</v>
      </c>
      <c r="E26" s="97" t="s">
        <v>71</v>
      </c>
      <c r="F26" s="97" t="s">
        <v>84</v>
      </c>
      <c r="G26" s="98" t="s">
        <v>19</v>
      </c>
      <c r="J26" s="16"/>
      <c r="K26" s="16"/>
      <c r="L26" s="60"/>
      <c r="M26" s="61"/>
      <c r="N26" s="16"/>
    </row>
    <row r="27" spans="2:14" ht="12.75">
      <c r="B27" s="99" t="s">
        <v>85</v>
      </c>
      <c r="C27" s="100">
        <v>2737223</v>
      </c>
      <c r="D27" s="100">
        <v>351430</v>
      </c>
      <c r="E27" s="100">
        <v>108928</v>
      </c>
      <c r="F27" s="100">
        <v>8000</v>
      </c>
      <c r="G27" s="100">
        <f>SUM(C27:F27)</f>
        <v>3205581</v>
      </c>
      <c r="J27" s="16"/>
      <c r="K27" s="16"/>
      <c r="L27" s="60"/>
      <c r="M27" s="61"/>
      <c r="N27" s="16"/>
    </row>
    <row r="28" spans="2:14" ht="12.75">
      <c r="B28" s="101" t="s">
        <v>86</v>
      </c>
      <c r="C28" s="102">
        <v>2704448</v>
      </c>
      <c r="D28" s="102">
        <v>331163</v>
      </c>
      <c r="E28" s="102">
        <v>101029</v>
      </c>
      <c r="F28" s="102"/>
      <c r="G28" s="100">
        <f aca="true" t="shared" si="1" ref="G28:G39">SUM(C28:F28)</f>
        <v>3136640</v>
      </c>
      <c r="J28" s="16"/>
      <c r="K28" s="16"/>
      <c r="L28" s="60"/>
      <c r="M28" s="61"/>
      <c r="N28" s="16"/>
    </row>
    <row r="29" spans="2:14" ht="12.75">
      <c r="B29" s="101" t="s">
        <v>87</v>
      </c>
      <c r="C29" s="102">
        <v>2673347</v>
      </c>
      <c r="D29" s="102">
        <v>337519</v>
      </c>
      <c r="E29" s="102">
        <v>99267</v>
      </c>
      <c r="F29" s="102"/>
      <c r="G29" s="100">
        <f t="shared" si="1"/>
        <v>3110133</v>
      </c>
      <c r="J29" s="16"/>
      <c r="K29" s="16"/>
      <c r="L29" s="60"/>
      <c r="M29" s="61"/>
      <c r="N29" s="16"/>
    </row>
    <row r="30" spans="2:14" ht="12.75">
      <c r="B30" s="101" t="s">
        <v>88</v>
      </c>
      <c r="C30" s="102">
        <v>2637902</v>
      </c>
      <c r="D30" s="102">
        <v>359971</v>
      </c>
      <c r="E30" s="102">
        <v>104917</v>
      </c>
      <c r="F30" s="102"/>
      <c r="G30" s="100">
        <f t="shared" si="1"/>
        <v>3102790</v>
      </c>
      <c r="J30" s="1"/>
      <c r="K30" s="1"/>
      <c r="L30" s="60"/>
      <c r="M30" s="61"/>
      <c r="N30" s="16"/>
    </row>
    <row r="31" spans="2:17" ht="12.75">
      <c r="B31" s="101" t="s">
        <v>89</v>
      </c>
      <c r="C31" s="102">
        <v>2727471</v>
      </c>
      <c r="D31" s="102">
        <v>333284</v>
      </c>
      <c r="E31" s="102">
        <v>96561</v>
      </c>
      <c r="F31" s="102"/>
      <c r="G31" s="100">
        <f t="shared" si="1"/>
        <v>3157316</v>
      </c>
      <c r="J31" s="79"/>
      <c r="K31" s="79"/>
      <c r="L31" s="55"/>
      <c r="M31" s="1"/>
      <c r="N31" s="1"/>
      <c r="O31" s="1"/>
      <c r="P31" s="1"/>
      <c r="Q31" s="1"/>
    </row>
    <row r="32" spans="2:17" ht="14.25" customHeight="1">
      <c r="B32" s="101" t="s">
        <v>90</v>
      </c>
      <c r="C32" s="102">
        <v>2717663</v>
      </c>
      <c r="D32" s="102">
        <v>353319</v>
      </c>
      <c r="E32" s="102">
        <v>104770</v>
      </c>
      <c r="F32" s="102">
        <v>44000</v>
      </c>
      <c r="G32" s="100">
        <f t="shared" si="1"/>
        <v>3219752</v>
      </c>
      <c r="J32" s="77"/>
      <c r="K32" s="77"/>
      <c r="L32" s="1"/>
      <c r="M32" s="1"/>
      <c r="N32" s="1"/>
      <c r="O32" s="1"/>
      <c r="P32" s="1"/>
      <c r="Q32" s="1"/>
    </row>
    <row r="33" spans="2:17" ht="14.25" customHeight="1">
      <c r="B33" s="101" t="s">
        <v>91</v>
      </c>
      <c r="C33" s="102">
        <v>2791519</v>
      </c>
      <c r="D33" s="102">
        <v>407261</v>
      </c>
      <c r="E33" s="102">
        <v>113579</v>
      </c>
      <c r="F33" s="102"/>
      <c r="G33" s="100">
        <f t="shared" si="1"/>
        <v>3312359</v>
      </c>
      <c r="J33" s="77"/>
      <c r="K33" s="77"/>
      <c r="L33" s="1"/>
      <c r="M33" s="1"/>
      <c r="N33" s="1"/>
      <c r="O33" s="1"/>
      <c r="P33" s="1"/>
      <c r="Q33" s="1"/>
    </row>
    <row r="34" spans="2:17" ht="12.75">
      <c r="B34" s="101" t="s">
        <v>92</v>
      </c>
      <c r="C34" s="102">
        <v>2765619</v>
      </c>
      <c r="D34" s="102">
        <v>307586</v>
      </c>
      <c r="E34" s="102">
        <v>9351</v>
      </c>
      <c r="F34" s="102"/>
      <c r="G34" s="100">
        <f t="shared" si="1"/>
        <v>3082556</v>
      </c>
      <c r="J34" s="76"/>
      <c r="K34" s="76"/>
      <c r="L34" s="55"/>
      <c r="M34" s="55"/>
      <c r="N34" s="55"/>
      <c r="O34" s="55"/>
      <c r="P34" s="55"/>
      <c r="Q34" s="55"/>
    </row>
    <row r="35" spans="2:17" ht="12.75">
      <c r="B35" s="101" t="s">
        <v>93</v>
      </c>
      <c r="C35" s="102">
        <v>2916445</v>
      </c>
      <c r="D35" s="102">
        <v>402303</v>
      </c>
      <c r="E35" s="102">
        <v>9350</v>
      </c>
      <c r="F35" s="102"/>
      <c r="G35" s="100">
        <f t="shared" si="1"/>
        <v>3328098</v>
      </c>
      <c r="J35" s="77"/>
      <c r="K35" s="77"/>
      <c r="L35" s="1"/>
      <c r="M35" s="1"/>
      <c r="N35" s="1"/>
      <c r="O35" s="1"/>
      <c r="P35" s="1"/>
      <c r="Q35" s="1"/>
    </row>
    <row r="36" spans="2:17" ht="12.75">
      <c r="B36" s="101" t="s">
        <v>94</v>
      </c>
      <c r="C36" s="102">
        <v>3069908</v>
      </c>
      <c r="D36" s="102">
        <v>403054</v>
      </c>
      <c r="E36" s="102">
        <v>9350</v>
      </c>
      <c r="F36" s="102"/>
      <c r="G36" s="100">
        <f t="shared" si="1"/>
        <v>3482312</v>
      </c>
      <c r="J36" s="78"/>
      <c r="K36" s="78"/>
      <c r="L36" s="15"/>
      <c r="M36" s="15"/>
      <c r="N36" s="15"/>
      <c r="O36" s="15"/>
      <c r="P36" s="15"/>
      <c r="Q36" s="15"/>
    </row>
    <row r="37" spans="2:17" ht="12.75">
      <c r="B37" s="101" t="s">
        <v>95</v>
      </c>
      <c r="C37" s="102">
        <v>4334312</v>
      </c>
      <c r="D37" s="102">
        <v>549935</v>
      </c>
      <c r="E37" s="102">
        <v>9350</v>
      </c>
      <c r="F37" s="102"/>
      <c r="G37" s="100">
        <f t="shared" si="1"/>
        <v>4893597</v>
      </c>
      <c r="J37" s="78"/>
      <c r="K37" s="78"/>
      <c r="L37" s="1"/>
      <c r="M37" s="1"/>
      <c r="N37" s="1"/>
      <c r="O37" s="1"/>
      <c r="P37" s="1"/>
      <c r="Q37" s="1"/>
    </row>
    <row r="38" spans="2:17" ht="13.5" thickBot="1">
      <c r="B38" s="103" t="s">
        <v>96</v>
      </c>
      <c r="C38" s="104">
        <v>4616529</v>
      </c>
      <c r="D38" s="104">
        <v>555241</v>
      </c>
      <c r="E38" s="104">
        <v>9351</v>
      </c>
      <c r="F38" s="104"/>
      <c r="G38" s="100">
        <f t="shared" si="1"/>
        <v>5181121</v>
      </c>
      <c r="J38" s="1"/>
      <c r="K38" s="1"/>
      <c r="L38" s="1"/>
      <c r="M38" s="1"/>
      <c r="N38" s="1"/>
      <c r="O38" s="1"/>
      <c r="P38" s="1"/>
      <c r="Q38" s="1"/>
    </row>
    <row r="39" spans="2:17" ht="13.5" thickBot="1">
      <c r="B39" s="96" t="s">
        <v>97</v>
      </c>
      <c r="C39" s="105">
        <f>SUM(C27:C38)</f>
        <v>36692386</v>
      </c>
      <c r="D39" s="105">
        <f>SUM(D27:D38)</f>
        <v>4692066</v>
      </c>
      <c r="E39" s="105">
        <f>SUM(E27:E38)</f>
        <v>775803</v>
      </c>
      <c r="F39" s="105">
        <f>SUM(F27:F38)</f>
        <v>52000</v>
      </c>
      <c r="G39" s="106">
        <f t="shared" si="1"/>
        <v>42212255</v>
      </c>
      <c r="J39" s="1"/>
      <c r="K39" s="1"/>
      <c r="L39" s="1"/>
      <c r="M39" s="1"/>
      <c r="N39" s="1"/>
      <c r="O39" s="1"/>
      <c r="P39" s="1"/>
      <c r="Q39" s="1"/>
    </row>
    <row r="40" spans="2:17" ht="12.75">
      <c r="B40" s="82"/>
      <c r="C40" s="82"/>
      <c r="D40" s="82"/>
      <c r="E40" s="82"/>
      <c r="F40" s="82"/>
      <c r="G40" s="82"/>
      <c r="J40" s="1"/>
      <c r="K40" s="1"/>
      <c r="L40" s="1"/>
      <c r="M40" s="1"/>
      <c r="N40" s="1"/>
      <c r="O40" s="1"/>
      <c r="P40" s="1"/>
      <c r="Q40" s="1"/>
    </row>
    <row r="41" spans="2:17" ht="12.75">
      <c r="B41" s="82"/>
      <c r="C41" s="82"/>
      <c r="D41" s="82"/>
      <c r="E41" s="82"/>
      <c r="F41" s="82"/>
      <c r="G41" s="82"/>
      <c r="J41" s="1"/>
      <c r="K41" s="1"/>
      <c r="L41" s="1"/>
      <c r="M41" s="1"/>
      <c r="N41" s="1"/>
      <c r="O41" s="1"/>
      <c r="P41" s="1"/>
      <c r="Q41" s="1"/>
    </row>
    <row r="42" spans="2:17" ht="12.75">
      <c r="B42" s="107" t="s">
        <v>98</v>
      </c>
      <c r="C42" s="102">
        <v>1955261</v>
      </c>
      <c r="D42" s="102">
        <v>261688</v>
      </c>
      <c r="E42" s="102">
        <v>16197</v>
      </c>
      <c r="F42" s="102"/>
      <c r="G42" s="102">
        <f>SUM(C42:F42)</f>
        <v>2233146</v>
      </c>
      <c r="J42" s="1"/>
      <c r="K42" s="1"/>
      <c r="L42" s="1"/>
      <c r="M42" s="1"/>
      <c r="N42" s="1"/>
      <c r="O42" s="1"/>
      <c r="P42" s="1"/>
      <c r="Q42" s="1"/>
    </row>
    <row r="43" spans="10:17" ht="12.75">
      <c r="J43" s="1"/>
      <c r="K43" s="1"/>
      <c r="L43" s="1"/>
      <c r="M43" s="1"/>
      <c r="N43" s="1"/>
      <c r="O43" s="1"/>
      <c r="P43" s="1"/>
      <c r="Q43" s="1"/>
    </row>
    <row r="44" spans="2:17" ht="12.75">
      <c r="B44" t="s">
        <v>99</v>
      </c>
      <c r="J44" s="1"/>
      <c r="K44" s="1"/>
      <c r="L44" s="1"/>
      <c r="M44" s="1"/>
      <c r="N44" s="1"/>
      <c r="O44" s="1"/>
      <c r="P44" s="1"/>
      <c r="Q44" s="1"/>
    </row>
    <row r="45" spans="10:17" ht="12.75">
      <c r="J45" s="1"/>
      <c r="K45" s="1"/>
      <c r="L45" s="1"/>
      <c r="M45" s="1"/>
      <c r="N45" s="1"/>
      <c r="O45" s="1"/>
      <c r="P45" s="1"/>
      <c r="Q45" s="1"/>
    </row>
    <row r="46" spans="2:17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5"/>
      <c r="O51" s="1"/>
      <c r="P51" s="1"/>
      <c r="Q51" s="1"/>
    </row>
    <row r="53" spans="2:17" ht="12.7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"/>
      <c r="N53" s="1"/>
      <c r="O53" s="1"/>
      <c r="P53" s="1"/>
      <c r="Q53" s="1"/>
    </row>
    <row r="54" spans="2:17" ht="12.75">
      <c r="B54" s="5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2.75">
      <c r="B55" s="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1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2:1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"/>
      <c r="C58" s="1"/>
      <c r="D58" s="1"/>
      <c r="E58" s="1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1"/>
      <c r="C59" s="1"/>
      <c r="D59" s="1"/>
      <c r="E59" s="1"/>
      <c r="F59" s="15"/>
      <c r="G59" s="15"/>
      <c r="H59" s="15"/>
      <c r="I59" s="15"/>
      <c r="J59" s="15"/>
      <c r="K59" s="15"/>
      <c r="L59" s="1"/>
      <c r="M59" s="1"/>
      <c r="N59" s="1"/>
      <c r="O59" s="1"/>
      <c r="P59" s="1"/>
      <c r="Q59" s="1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2.75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2:1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5"/>
      <c r="O73" s="1"/>
      <c r="P73" s="1"/>
      <c r="Q73" s="1"/>
    </row>
    <row r="74" spans="2:1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</sheetData>
  <printOptions/>
  <pageMargins left="0.96" right="0.25" top="1.49" bottom="1" header="1.46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9" sqref="H9"/>
    </sheetView>
  </sheetViews>
  <sheetFormatPr defaultColWidth="9.00390625" defaultRowHeight="12.75"/>
  <cols>
    <col min="1" max="1" width="18.375" style="0" customWidth="1"/>
    <col min="2" max="2" width="12.125" style="0" customWidth="1"/>
    <col min="3" max="3" width="11.875" style="0" customWidth="1"/>
    <col min="4" max="4" width="12.125" style="0" customWidth="1"/>
    <col min="5" max="5" width="11.875" style="0" customWidth="1"/>
    <col min="6" max="6" width="13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08" t="s">
        <v>100</v>
      </c>
      <c r="B3" s="108"/>
      <c r="C3" s="108"/>
      <c r="D3" s="108"/>
      <c r="F3" t="s">
        <v>101</v>
      </c>
      <c r="H3" s="1"/>
      <c r="I3" s="1"/>
    </row>
    <row r="4" spans="8:9" ht="12.75">
      <c r="H4" s="1"/>
      <c r="I4" s="1"/>
    </row>
    <row r="5" spans="8:9" ht="12.75">
      <c r="H5" s="1"/>
      <c r="I5" s="1"/>
    </row>
    <row r="6" spans="6:9" ht="13.5" thickBot="1">
      <c r="F6" t="s">
        <v>57</v>
      </c>
      <c r="H6" s="1"/>
      <c r="I6" s="1"/>
    </row>
    <row r="7" spans="1:9" ht="12.75">
      <c r="A7" s="109"/>
      <c r="B7" s="3"/>
      <c r="C7" s="59" t="s">
        <v>102</v>
      </c>
      <c r="D7" s="110"/>
      <c r="E7" s="110"/>
      <c r="F7" s="4"/>
      <c r="H7" s="1"/>
      <c r="I7" s="1"/>
    </row>
    <row r="8" spans="1:9" ht="13.5" thickBot="1">
      <c r="A8" s="111"/>
      <c r="B8" s="112" t="s">
        <v>103</v>
      </c>
      <c r="C8" s="113">
        <v>941</v>
      </c>
      <c r="D8" s="113">
        <v>942</v>
      </c>
      <c r="E8" s="113">
        <v>965</v>
      </c>
      <c r="F8" s="114" t="s">
        <v>19</v>
      </c>
      <c r="H8" s="1"/>
      <c r="I8" s="1"/>
    </row>
    <row r="9" spans="1:9" ht="12.75">
      <c r="A9" s="115" t="s">
        <v>104</v>
      </c>
      <c r="B9" s="17">
        <v>3042.2</v>
      </c>
      <c r="C9" s="18">
        <v>66.5</v>
      </c>
      <c r="D9" s="18">
        <v>9437.3</v>
      </c>
      <c r="E9" s="18">
        <v>2198.9</v>
      </c>
      <c r="F9" s="28">
        <v>14744.9</v>
      </c>
      <c r="H9" s="1"/>
      <c r="I9" s="1"/>
    </row>
    <row r="10" spans="1:9" ht="12.75">
      <c r="A10" s="115" t="s">
        <v>105</v>
      </c>
      <c r="B10" s="116">
        <v>2423.9</v>
      </c>
      <c r="C10" s="117">
        <v>3433.6</v>
      </c>
      <c r="D10" s="117">
        <v>2958.1</v>
      </c>
      <c r="E10" s="117"/>
      <c r="F10" s="118">
        <f>SUM(B10:D10)</f>
        <v>8815.6</v>
      </c>
      <c r="H10" s="1"/>
      <c r="I10" s="1"/>
    </row>
    <row r="11" spans="1:9" ht="13.5" thickBot="1">
      <c r="A11" s="119" t="s">
        <v>106</v>
      </c>
      <c r="B11" s="120">
        <v>3619.2</v>
      </c>
      <c r="C11" s="121">
        <v>2498.9</v>
      </c>
      <c r="D11" s="121">
        <v>6673.8</v>
      </c>
      <c r="E11" s="121">
        <v>1169.3</v>
      </c>
      <c r="F11" s="122">
        <f>SUM(B11:E11)</f>
        <v>13961.2</v>
      </c>
      <c r="H11" s="1"/>
      <c r="I11" s="1"/>
    </row>
    <row r="12" spans="1:9" ht="13.5" thickBot="1">
      <c r="A12" s="75" t="s">
        <v>16</v>
      </c>
      <c r="B12" s="123">
        <v>1846.9</v>
      </c>
      <c r="C12" s="124">
        <v>1001.2</v>
      </c>
      <c r="D12" s="124">
        <v>5721.6</v>
      </c>
      <c r="E12" s="124">
        <v>1029.6</v>
      </c>
      <c r="F12" s="125">
        <f>SUM(B12:E12)</f>
        <v>9599.300000000001</v>
      </c>
      <c r="H12" s="1"/>
      <c r="I12" s="1"/>
    </row>
    <row r="13" spans="8:9" ht="12.75">
      <c r="H13" s="1"/>
      <c r="I13" s="1"/>
    </row>
    <row r="14" spans="8:9" ht="12.75">
      <c r="H14" s="1"/>
      <c r="I14" s="1"/>
    </row>
    <row r="15" spans="8:9" ht="12.75">
      <c r="H15" s="1"/>
      <c r="I15" s="1"/>
    </row>
    <row r="16" spans="8:9" ht="12.75">
      <c r="H16" s="1"/>
      <c r="I16" s="1"/>
    </row>
    <row r="17" spans="5:9" ht="13.5" thickBot="1">
      <c r="E17" t="s">
        <v>57</v>
      </c>
      <c r="H17" s="1"/>
      <c r="I17" s="1"/>
    </row>
    <row r="18" spans="1:9" ht="12.75">
      <c r="A18" s="3"/>
      <c r="B18" s="3"/>
      <c r="C18" s="59" t="s">
        <v>107</v>
      </c>
      <c r="D18" s="110"/>
      <c r="E18" s="4"/>
      <c r="H18" s="1"/>
      <c r="I18" s="1"/>
    </row>
    <row r="19" spans="1:9" ht="13.5" thickBot="1">
      <c r="A19" s="5"/>
      <c r="B19" s="112" t="s">
        <v>4</v>
      </c>
      <c r="C19" s="113" t="s">
        <v>5</v>
      </c>
      <c r="D19" s="113" t="s">
        <v>108</v>
      </c>
      <c r="E19" s="114" t="s">
        <v>19</v>
      </c>
      <c r="H19" s="1"/>
      <c r="I19" s="1"/>
    </row>
    <row r="20" spans="1:9" ht="12.75">
      <c r="A20" s="7" t="s">
        <v>104</v>
      </c>
      <c r="B20" s="17">
        <v>3688.7</v>
      </c>
      <c r="C20" s="18">
        <v>652.9</v>
      </c>
      <c r="D20" s="18">
        <v>1108.1</v>
      </c>
      <c r="E20" s="28">
        <v>5449.7</v>
      </c>
      <c r="H20" s="1"/>
      <c r="I20" s="1"/>
    </row>
    <row r="21" spans="1:9" ht="12.75">
      <c r="A21" s="7" t="s">
        <v>105</v>
      </c>
      <c r="B21" s="116">
        <v>2526.4</v>
      </c>
      <c r="C21" s="117">
        <v>488.8</v>
      </c>
      <c r="D21" s="117"/>
      <c r="E21" s="118">
        <v>3015.2</v>
      </c>
      <c r="H21" s="1"/>
      <c r="I21" s="1"/>
    </row>
    <row r="22" spans="1:9" ht="13.5" thickBot="1">
      <c r="A22" s="8" t="s">
        <v>106</v>
      </c>
      <c r="B22" s="120">
        <v>4361.6</v>
      </c>
      <c r="C22" s="121">
        <v>447.9</v>
      </c>
      <c r="D22" s="121">
        <v>420.3</v>
      </c>
      <c r="E22" s="122">
        <v>5229.8</v>
      </c>
      <c r="H22" s="1"/>
      <c r="I22" s="1"/>
    </row>
    <row r="23" spans="1:9" ht="13.5" thickBot="1">
      <c r="A23" s="20" t="s">
        <v>16</v>
      </c>
      <c r="B23" s="123">
        <v>1853.5</v>
      </c>
      <c r="C23" s="124">
        <v>693.8</v>
      </c>
      <c r="D23" s="124">
        <v>687.8</v>
      </c>
      <c r="E23" s="125">
        <v>3235.1</v>
      </c>
      <c r="H23" s="1"/>
      <c r="I23" s="1"/>
    </row>
    <row r="24" spans="8:9" ht="12.75">
      <c r="H24" s="1"/>
      <c r="I24" s="1"/>
    </row>
    <row r="25" spans="8:9" ht="12.75">
      <c r="H25" s="1"/>
      <c r="I25" s="1"/>
    </row>
    <row r="26" spans="8:9" ht="12.75">
      <c r="H26" s="1"/>
      <c r="I26" s="1"/>
    </row>
    <row r="27" spans="8:9" ht="12.75">
      <c r="H27" s="1"/>
      <c r="I27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73"/>
  <sheetViews>
    <sheetView workbookViewId="0" topLeftCell="A1">
      <selection activeCell="A1" sqref="A1:IV16384"/>
    </sheetView>
  </sheetViews>
  <sheetFormatPr defaultColWidth="9.00390625" defaultRowHeight="12.75"/>
  <cols>
    <col min="1" max="1" width="14.125" style="0" customWidth="1"/>
    <col min="2" max="2" width="27.375" style="0" customWidth="1"/>
    <col min="3" max="3" width="13.00390625" style="0" customWidth="1"/>
  </cols>
  <sheetData>
    <row r="2" spans="1:5" ht="15">
      <c r="A2" s="108" t="s">
        <v>109</v>
      </c>
      <c r="E2" t="s">
        <v>110</v>
      </c>
    </row>
    <row r="3" ht="13.5" thickBot="1"/>
    <row r="4" ht="13.5" hidden="1" thickBot="1"/>
    <row r="5" spans="1:3" ht="13.5" hidden="1" thickBot="1">
      <c r="A5" s="126"/>
      <c r="C5" s="126"/>
    </row>
    <row r="6" spans="1:3" ht="13.5" hidden="1" thickBot="1">
      <c r="A6" s="126"/>
      <c r="C6" s="126"/>
    </row>
    <row r="7" spans="1:3" ht="13.5" hidden="1" thickBot="1">
      <c r="A7" s="126"/>
      <c r="C7" s="126"/>
    </row>
    <row r="8" spans="1:3" ht="13.5" hidden="1" thickBot="1">
      <c r="A8" s="126"/>
      <c r="C8" s="126"/>
    </row>
    <row r="9" spans="1:3" ht="13.5" hidden="1" thickBot="1">
      <c r="A9" s="126"/>
      <c r="C9" s="126"/>
    </row>
    <row r="10" spans="1:3" ht="13.5" hidden="1" thickBot="1">
      <c r="A10" s="126"/>
      <c r="C10" s="126"/>
    </row>
    <row r="11" ht="13.5" hidden="1" thickBot="1">
      <c r="C11" s="126"/>
    </row>
    <row r="12" spans="1:3" ht="13.5" thickBot="1">
      <c r="A12" s="3"/>
      <c r="B12" s="46" t="s">
        <v>111</v>
      </c>
      <c r="C12" s="127"/>
    </row>
    <row r="13" spans="1:3" ht="13.5" thickBot="1">
      <c r="A13" s="112" t="s">
        <v>112</v>
      </c>
      <c r="B13" s="128" t="s">
        <v>113</v>
      </c>
      <c r="C13" s="129" t="s">
        <v>114</v>
      </c>
    </row>
    <row r="14" spans="1:3" ht="12.75">
      <c r="A14" s="17">
        <v>501001</v>
      </c>
      <c r="B14" s="18" t="s">
        <v>115</v>
      </c>
      <c r="C14" s="25">
        <v>6020</v>
      </c>
    </row>
    <row r="15" spans="1:3" ht="12.75">
      <c r="A15" s="116">
        <v>501003</v>
      </c>
      <c r="B15" s="117" t="s">
        <v>116</v>
      </c>
      <c r="C15" s="26">
        <v>206616</v>
      </c>
    </row>
    <row r="16" spans="1:3" ht="12.75">
      <c r="A16" s="116">
        <v>501004</v>
      </c>
      <c r="B16" s="117" t="s">
        <v>117</v>
      </c>
      <c r="C16" s="26">
        <v>13332</v>
      </c>
    </row>
    <row r="17" spans="1:3" ht="12.75">
      <c r="A17" s="116">
        <v>501008</v>
      </c>
      <c r="B17" s="117" t="s">
        <v>118</v>
      </c>
      <c r="C17" s="26">
        <v>68810</v>
      </c>
    </row>
    <row r="18" spans="1:3" ht="12.75">
      <c r="A18" s="116">
        <v>501009</v>
      </c>
      <c r="B18" s="117" t="s">
        <v>119</v>
      </c>
      <c r="C18" s="26">
        <v>17435</v>
      </c>
    </row>
    <row r="19" spans="1:3" ht="12.75">
      <c r="A19" s="116">
        <v>501011</v>
      </c>
      <c r="B19" s="117" t="s">
        <v>120</v>
      </c>
      <c r="C19" s="26">
        <v>819812</v>
      </c>
    </row>
    <row r="20" spans="1:3" ht="12.75">
      <c r="A20" s="116">
        <v>501012</v>
      </c>
      <c r="B20" s="117" t="s">
        <v>121</v>
      </c>
      <c r="C20" s="26">
        <v>91336</v>
      </c>
    </row>
    <row r="21" spans="1:3" ht="12.75">
      <c r="A21" s="116">
        <v>501013</v>
      </c>
      <c r="B21" s="117" t="s">
        <v>122</v>
      </c>
      <c r="C21" s="26">
        <v>120725</v>
      </c>
    </row>
    <row r="22" spans="1:3" ht="12.75">
      <c r="A22" s="116">
        <v>501014</v>
      </c>
      <c r="B22" s="117" t="s">
        <v>123</v>
      </c>
      <c r="C22" s="26">
        <v>705</v>
      </c>
    </row>
    <row r="23" spans="1:3" ht="12.75">
      <c r="A23" s="116">
        <v>501015</v>
      </c>
      <c r="B23" s="117" t="s">
        <v>124</v>
      </c>
      <c r="C23" s="26">
        <v>67395</v>
      </c>
    </row>
    <row r="24" spans="1:3" ht="12.75">
      <c r="A24" s="116">
        <v>501099</v>
      </c>
      <c r="B24" s="117" t="s">
        <v>125</v>
      </c>
      <c r="C24" s="26">
        <v>39219</v>
      </c>
    </row>
    <row r="25" spans="1:3" ht="12.75">
      <c r="A25" s="116">
        <v>511001</v>
      </c>
      <c r="B25" s="117" t="s">
        <v>126</v>
      </c>
      <c r="C25" s="26">
        <v>446102</v>
      </c>
    </row>
    <row r="26" spans="1:3" ht="12.75">
      <c r="A26" s="116">
        <v>511002</v>
      </c>
      <c r="B26" s="117" t="s">
        <v>127</v>
      </c>
      <c r="C26" s="26">
        <v>228880</v>
      </c>
    </row>
    <row r="27" spans="1:3" ht="12.75">
      <c r="A27" s="116">
        <v>511003</v>
      </c>
      <c r="B27" s="117" t="s">
        <v>128</v>
      </c>
      <c r="C27" s="26">
        <v>99</v>
      </c>
    </row>
    <row r="28" spans="1:3" ht="12.75">
      <c r="A28" s="116">
        <v>511004</v>
      </c>
      <c r="B28" s="117" t="s">
        <v>129</v>
      </c>
      <c r="C28" s="26">
        <v>19743</v>
      </c>
    </row>
    <row r="29" spans="1:3" ht="12.75">
      <c r="A29" s="116">
        <v>511005</v>
      </c>
      <c r="B29" s="117" t="s">
        <v>130</v>
      </c>
      <c r="C29" s="26">
        <v>4349</v>
      </c>
    </row>
    <row r="30" spans="1:3" ht="12.75">
      <c r="A30" s="116">
        <v>511099</v>
      </c>
      <c r="B30" s="117" t="s">
        <v>131</v>
      </c>
      <c r="C30" s="26">
        <v>250</v>
      </c>
    </row>
    <row r="31" spans="1:3" ht="12.75">
      <c r="A31" s="116">
        <v>512001</v>
      </c>
      <c r="B31" s="117" t="s">
        <v>132</v>
      </c>
      <c r="C31" s="26">
        <v>209396</v>
      </c>
    </row>
    <row r="32" spans="1:3" ht="12.75">
      <c r="A32" s="116">
        <v>512002</v>
      </c>
      <c r="B32" s="117" t="s">
        <v>133</v>
      </c>
      <c r="C32" s="26">
        <v>353498</v>
      </c>
    </row>
    <row r="33" spans="1:3" ht="12.75">
      <c r="A33" s="116">
        <v>513000</v>
      </c>
      <c r="B33" s="117" t="s">
        <v>134</v>
      </c>
      <c r="C33" s="26">
        <v>53821</v>
      </c>
    </row>
    <row r="34" spans="1:3" ht="12.75">
      <c r="A34" s="116">
        <v>518002</v>
      </c>
      <c r="B34" s="117" t="s">
        <v>135</v>
      </c>
      <c r="C34" s="26">
        <v>11100</v>
      </c>
    </row>
    <row r="35" spans="1:3" ht="12.75">
      <c r="A35" s="116">
        <v>518003</v>
      </c>
      <c r="B35" s="117" t="s">
        <v>136</v>
      </c>
      <c r="C35" s="26">
        <v>31285</v>
      </c>
    </row>
    <row r="36" spans="1:3" ht="12.75">
      <c r="A36" s="116">
        <v>518004</v>
      </c>
      <c r="B36" s="117" t="s">
        <v>137</v>
      </c>
      <c r="C36" s="26">
        <v>50341</v>
      </c>
    </row>
    <row r="37" spans="1:3" ht="12.75">
      <c r="A37" s="116">
        <v>518005</v>
      </c>
      <c r="B37" s="117" t="s">
        <v>138</v>
      </c>
      <c r="C37" s="26">
        <v>332889</v>
      </c>
    </row>
    <row r="38" spans="1:3" ht="12.75">
      <c r="A38" s="116">
        <v>518006</v>
      </c>
      <c r="B38" s="117" t="s">
        <v>139</v>
      </c>
      <c r="C38" s="26">
        <v>223532</v>
      </c>
    </row>
    <row r="39" spans="1:3" ht="12.75">
      <c r="A39" s="116">
        <v>518007</v>
      </c>
      <c r="B39" s="117" t="s">
        <v>140</v>
      </c>
      <c r="C39" s="26">
        <v>32041</v>
      </c>
    </row>
    <row r="40" spans="1:3" ht="12.75">
      <c r="A40" s="116">
        <v>518008</v>
      </c>
      <c r="B40" s="117" t="s">
        <v>141</v>
      </c>
      <c r="C40" s="26">
        <v>7649</v>
      </c>
    </row>
    <row r="41" spans="1:3" ht="12.75">
      <c r="A41" s="116">
        <v>518013</v>
      </c>
      <c r="B41" s="117" t="s">
        <v>142</v>
      </c>
      <c r="C41" s="26">
        <v>4200</v>
      </c>
    </row>
    <row r="42" spans="1:3" ht="12.75">
      <c r="A42" s="116">
        <v>518014</v>
      </c>
      <c r="B42" s="117" t="s">
        <v>143</v>
      </c>
      <c r="C42" s="26">
        <v>62495</v>
      </c>
    </row>
    <row r="43" spans="1:3" ht="12.75">
      <c r="A43" s="116">
        <v>518017</v>
      </c>
      <c r="B43" s="117" t="s">
        <v>144</v>
      </c>
      <c r="C43" s="26">
        <v>1933</v>
      </c>
    </row>
    <row r="44" spans="1:3" ht="12.75">
      <c r="A44" s="116">
        <v>518021</v>
      </c>
      <c r="B44" s="117" t="s">
        <v>145</v>
      </c>
      <c r="C44" s="26">
        <v>182486</v>
      </c>
    </row>
    <row r="45" spans="1:3" ht="12.75">
      <c r="A45" s="116">
        <v>518023</v>
      </c>
      <c r="B45" s="117" t="s">
        <v>146</v>
      </c>
      <c r="C45" s="26">
        <v>168266</v>
      </c>
    </row>
    <row r="46" spans="1:3" ht="12.75">
      <c r="A46" s="116">
        <v>518024</v>
      </c>
      <c r="B46" s="117" t="s">
        <v>147</v>
      </c>
      <c r="C46" s="26">
        <v>7575</v>
      </c>
    </row>
    <row r="47" spans="1:3" ht="12.75">
      <c r="A47" s="116">
        <v>518099</v>
      </c>
      <c r="B47" s="117" t="s">
        <v>148</v>
      </c>
      <c r="C47" s="26">
        <v>516855</v>
      </c>
    </row>
    <row r="48" spans="1:3" ht="12.75">
      <c r="A48" s="116">
        <v>521000</v>
      </c>
      <c r="B48" s="117" t="s">
        <v>149</v>
      </c>
      <c r="C48" s="26">
        <v>7664726</v>
      </c>
    </row>
    <row r="49" spans="1:3" ht="12.75">
      <c r="A49" s="116">
        <v>524000</v>
      </c>
      <c r="B49" s="117" t="s">
        <v>150</v>
      </c>
      <c r="C49" s="26">
        <v>203005</v>
      </c>
    </row>
    <row r="50" spans="1:3" ht="12.75">
      <c r="A50" s="116">
        <v>527001</v>
      </c>
      <c r="B50" s="117" t="s">
        <v>151</v>
      </c>
      <c r="C50" s="26">
        <v>3092</v>
      </c>
    </row>
    <row r="51" spans="1:3" ht="12.75">
      <c r="A51" s="116">
        <v>527004</v>
      </c>
      <c r="B51" s="117" t="s">
        <v>152</v>
      </c>
      <c r="C51" s="26">
        <v>2489</v>
      </c>
    </row>
    <row r="52" spans="1:3" ht="12.75">
      <c r="A52" s="116">
        <v>538003</v>
      </c>
      <c r="B52" s="117" t="s">
        <v>153</v>
      </c>
      <c r="C52" s="26">
        <v>91419</v>
      </c>
    </row>
    <row r="53" spans="1:3" ht="12.75">
      <c r="A53" s="116">
        <v>541000</v>
      </c>
      <c r="B53" s="117" t="s">
        <v>154</v>
      </c>
      <c r="C53" s="26">
        <v>350</v>
      </c>
    </row>
    <row r="54" spans="1:3" ht="12.75">
      <c r="A54" s="116">
        <v>545000</v>
      </c>
      <c r="B54" s="117" t="s">
        <v>155</v>
      </c>
      <c r="C54" s="26">
        <v>7792</v>
      </c>
    </row>
    <row r="55" spans="1:3" ht="12.75">
      <c r="A55" s="116">
        <v>549002</v>
      </c>
      <c r="B55" s="117" t="s">
        <v>156</v>
      </c>
      <c r="C55" s="26">
        <v>2622</v>
      </c>
    </row>
    <row r="56" spans="1:3" ht="12.75">
      <c r="A56" s="116">
        <v>549099</v>
      </c>
      <c r="B56" s="117" t="s">
        <v>157</v>
      </c>
      <c r="C56" s="26">
        <v>200737</v>
      </c>
    </row>
    <row r="57" spans="1:3" ht="12.75">
      <c r="A57" s="116">
        <v>551002</v>
      </c>
      <c r="B57" s="117" t="s">
        <v>158</v>
      </c>
      <c r="C57" s="26">
        <v>668326</v>
      </c>
    </row>
    <row r="58" spans="1:3" ht="12.75">
      <c r="A58" s="116">
        <v>570002</v>
      </c>
      <c r="B58" s="117" t="s">
        <v>159</v>
      </c>
      <c r="C58" s="26">
        <v>5745</v>
      </c>
    </row>
    <row r="59" spans="1:3" ht="12.75">
      <c r="A59" s="116">
        <v>570003</v>
      </c>
      <c r="B59" s="117" t="s">
        <v>160</v>
      </c>
      <c r="C59" s="118"/>
    </row>
    <row r="60" spans="1:3" ht="12.75">
      <c r="A60" s="116"/>
      <c r="B60" s="117" t="s">
        <v>161</v>
      </c>
      <c r="C60" s="26">
        <v>2298690</v>
      </c>
    </row>
    <row r="61" spans="1:3" ht="13.5" thickBot="1">
      <c r="A61" s="120">
        <v>591000</v>
      </c>
      <c r="B61" s="121" t="s">
        <v>162</v>
      </c>
      <c r="C61" s="27">
        <v>10993</v>
      </c>
    </row>
    <row r="62" spans="1:3" ht="13.5" thickBot="1">
      <c r="A62" s="130"/>
      <c r="B62" s="131" t="s">
        <v>163</v>
      </c>
      <c r="C62" s="132">
        <f>SUM(C14:C61)</f>
        <v>15560176</v>
      </c>
    </row>
    <row r="67" spans="1:3" ht="12.75">
      <c r="A67" s="126"/>
      <c r="C67" s="126"/>
    </row>
    <row r="68" spans="1:3" ht="12.75">
      <c r="A68" s="126"/>
      <c r="C68" s="126"/>
    </row>
    <row r="69" spans="1:3" ht="12.75">
      <c r="A69" s="126"/>
      <c r="C69" s="126"/>
    </row>
    <row r="70" spans="1:3" ht="12.75">
      <c r="A70" s="126"/>
      <c r="C70" s="126"/>
    </row>
    <row r="71" spans="1:3" ht="12.75">
      <c r="A71" s="126"/>
      <c r="C71" s="126"/>
    </row>
    <row r="72" spans="1:3" ht="12.75">
      <c r="A72" s="126"/>
      <c r="C72" s="126"/>
    </row>
    <row r="73" ht="12.75">
      <c r="C73" s="126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3">
      <selection activeCell="F29" sqref="F29"/>
    </sheetView>
  </sheetViews>
  <sheetFormatPr defaultColWidth="9.00390625" defaultRowHeight="12.75"/>
  <cols>
    <col min="1" max="1" width="15.125" style="0" customWidth="1"/>
    <col min="2" max="2" width="24.125" style="0" customWidth="1"/>
    <col min="3" max="3" width="16.00390625" style="0" customWidth="1"/>
  </cols>
  <sheetData>
    <row r="2" ht="12.75">
      <c r="E2" t="s">
        <v>164</v>
      </c>
    </row>
    <row r="3" spans="1:6" ht="12.75">
      <c r="A3" s="53" t="s">
        <v>165</v>
      </c>
      <c r="B3" s="53"/>
      <c r="C3" s="53"/>
      <c r="D3" s="53"/>
      <c r="E3" s="54"/>
      <c r="F3" s="54"/>
    </row>
    <row r="4" ht="13.5" thickBot="1"/>
    <row r="5" spans="1:3" ht="12.75">
      <c r="A5" s="3"/>
      <c r="B5" s="58" t="s">
        <v>166</v>
      </c>
      <c r="C5" s="4"/>
    </row>
    <row r="6" spans="1:3" ht="13.5" thickBot="1">
      <c r="A6" s="5" t="s">
        <v>112</v>
      </c>
      <c r="B6" s="112" t="s">
        <v>113</v>
      </c>
      <c r="C6" s="114" t="s">
        <v>114</v>
      </c>
    </row>
    <row r="7" spans="1:3" ht="12.75">
      <c r="A7" s="133">
        <v>602099</v>
      </c>
      <c r="B7" s="18" t="s">
        <v>148</v>
      </c>
      <c r="C7" s="25">
        <v>13999813</v>
      </c>
    </row>
    <row r="8" spans="1:3" ht="12.75">
      <c r="A8" s="133">
        <v>644002</v>
      </c>
      <c r="B8" s="117" t="s">
        <v>167</v>
      </c>
      <c r="C8" s="26">
        <v>57908</v>
      </c>
    </row>
    <row r="9" spans="1:3" ht="12.75">
      <c r="A9" s="133">
        <v>645000</v>
      </c>
      <c r="B9" s="117" t="s">
        <v>168</v>
      </c>
      <c r="C9" s="26">
        <v>74</v>
      </c>
    </row>
    <row r="10" spans="1:3" ht="12.75">
      <c r="A10" s="133">
        <v>649099</v>
      </c>
      <c r="B10" s="117" t="s">
        <v>169</v>
      </c>
      <c r="C10" s="26">
        <v>278683</v>
      </c>
    </row>
    <row r="11" spans="1:3" ht="12.75">
      <c r="A11" s="133">
        <v>658000</v>
      </c>
      <c r="B11" s="117" t="s">
        <v>170</v>
      </c>
      <c r="C11" s="26">
        <v>1697488</v>
      </c>
    </row>
    <row r="12" spans="1:3" ht="13.5" thickBot="1">
      <c r="A12" s="134">
        <v>670003</v>
      </c>
      <c r="B12" s="121" t="s">
        <v>171</v>
      </c>
      <c r="C12" s="27">
        <v>58350</v>
      </c>
    </row>
    <row r="13" spans="1:3" ht="13.5" thickBot="1">
      <c r="A13" s="123"/>
      <c r="B13" s="131" t="s">
        <v>172</v>
      </c>
      <c r="C13" s="132">
        <f>SUM(C7:C12)</f>
        <v>16092316</v>
      </c>
    </row>
    <row r="14" ht="13.5" thickBot="1">
      <c r="C14" s="126"/>
    </row>
    <row r="15" spans="2:3" ht="13.5" thickBot="1">
      <c r="B15" s="130" t="s">
        <v>173</v>
      </c>
      <c r="C15" s="132">
        <v>532140</v>
      </c>
    </row>
    <row r="16" ht="12.75">
      <c r="C16" s="126"/>
    </row>
    <row r="17" ht="12.75">
      <c r="C17" s="126"/>
    </row>
    <row r="18" ht="12.75">
      <c r="C18" s="126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M33"/>
  <sheetViews>
    <sheetView workbookViewId="0" topLeftCell="A1">
      <selection activeCell="J32" sqref="J32"/>
    </sheetView>
  </sheetViews>
  <sheetFormatPr defaultColWidth="9.00390625" defaultRowHeight="12.75"/>
  <sheetData>
    <row r="4" spans="1:13" ht="12.75">
      <c r="A4" t="s">
        <v>34</v>
      </c>
      <c r="M4" t="s">
        <v>174</v>
      </c>
    </row>
    <row r="5" spans="1:7" ht="12.75">
      <c r="A5" s="53" t="s">
        <v>175</v>
      </c>
      <c r="B5" s="53"/>
      <c r="C5" s="53"/>
      <c r="D5" s="53"/>
      <c r="E5" s="53"/>
      <c r="G5" s="53" t="s">
        <v>176</v>
      </c>
    </row>
    <row r="6" ht="12.75">
      <c r="J6" t="s">
        <v>57</v>
      </c>
    </row>
    <row r="8" ht="13.5" thickBot="1"/>
    <row r="9" spans="1:13" ht="13.5" thickBot="1">
      <c r="A9" s="109"/>
      <c r="B9" s="46"/>
      <c r="C9" s="51" t="s">
        <v>177</v>
      </c>
      <c r="D9" s="51"/>
      <c r="E9" s="51"/>
      <c r="F9" s="51" t="s">
        <v>178</v>
      </c>
      <c r="G9" s="52"/>
      <c r="H9" s="58" t="s">
        <v>179</v>
      </c>
      <c r="I9" s="59"/>
      <c r="J9" s="135"/>
      <c r="K9" s="1"/>
      <c r="L9" s="1"/>
      <c r="M9" s="1"/>
    </row>
    <row r="10" spans="1:13" ht="13.5" thickBot="1">
      <c r="A10" s="111"/>
      <c r="B10" s="3"/>
      <c r="C10" s="110" t="s">
        <v>180</v>
      </c>
      <c r="D10" s="4"/>
      <c r="E10" s="110" t="s">
        <v>181</v>
      </c>
      <c r="F10" s="110"/>
      <c r="G10" s="4"/>
      <c r="H10" s="29" t="s">
        <v>182</v>
      </c>
      <c r="I10" s="30"/>
      <c r="J10" s="31"/>
      <c r="K10" s="55"/>
      <c r="L10" s="55"/>
      <c r="M10" s="55"/>
    </row>
    <row r="11" spans="1:13" ht="12.75">
      <c r="A11" s="111"/>
      <c r="B11" s="116" t="s">
        <v>13</v>
      </c>
      <c r="C11" s="117" t="s">
        <v>14</v>
      </c>
      <c r="D11" s="118" t="s">
        <v>16</v>
      </c>
      <c r="E11" s="136" t="s">
        <v>13</v>
      </c>
      <c r="F11" s="137" t="s">
        <v>14</v>
      </c>
      <c r="G11" s="138" t="s">
        <v>16</v>
      </c>
      <c r="H11" s="32" t="s">
        <v>13</v>
      </c>
      <c r="I11" s="33" t="s">
        <v>22</v>
      </c>
      <c r="J11" s="34" t="s">
        <v>16</v>
      </c>
      <c r="K11" s="1"/>
      <c r="L11" s="1"/>
      <c r="M11" s="1"/>
    </row>
    <row r="12" spans="1:13" ht="12.75">
      <c r="A12" s="115" t="s">
        <v>0</v>
      </c>
      <c r="B12" s="139"/>
      <c r="C12" s="140"/>
      <c r="D12" s="25"/>
      <c r="E12" s="141">
        <v>617</v>
      </c>
      <c r="F12" s="142">
        <v>600</v>
      </c>
      <c r="G12" s="26">
        <f>E12-F12</f>
        <v>17</v>
      </c>
      <c r="H12" s="133"/>
      <c r="I12" s="142"/>
      <c r="J12" s="26"/>
      <c r="K12" s="15"/>
      <c r="L12" s="15"/>
      <c r="M12" s="15"/>
    </row>
    <row r="13" spans="1:13" ht="12.75">
      <c r="A13" s="115" t="s">
        <v>1</v>
      </c>
      <c r="B13" s="133"/>
      <c r="C13" s="142"/>
      <c r="D13" s="26"/>
      <c r="E13" s="141"/>
      <c r="F13" s="142"/>
      <c r="G13" s="26">
        <f aca="true" t="shared" si="0" ref="G13:G24">E13-F13</f>
        <v>0</v>
      </c>
      <c r="H13" s="133"/>
      <c r="I13" s="142"/>
      <c r="J13" s="26"/>
      <c r="K13" s="60"/>
      <c r="L13" s="61"/>
      <c r="M13" s="16"/>
    </row>
    <row r="14" spans="1:13" ht="12.75">
      <c r="A14" s="115" t="s">
        <v>2</v>
      </c>
      <c r="B14" s="133"/>
      <c r="C14" s="142"/>
      <c r="D14" s="26"/>
      <c r="E14" s="141"/>
      <c r="F14" s="142"/>
      <c r="G14" s="26">
        <f t="shared" si="0"/>
        <v>0</v>
      </c>
      <c r="H14" s="133"/>
      <c r="I14" s="142"/>
      <c r="J14" s="26"/>
      <c r="K14" s="60"/>
      <c r="L14" s="61"/>
      <c r="M14" s="16"/>
    </row>
    <row r="15" spans="1:13" ht="12.75">
      <c r="A15" s="115" t="s">
        <v>3</v>
      </c>
      <c r="B15" s="133">
        <v>50</v>
      </c>
      <c r="C15" s="142">
        <v>0</v>
      </c>
      <c r="D15" s="26">
        <f>B15-C15</f>
        <v>50</v>
      </c>
      <c r="E15" s="141"/>
      <c r="F15" s="142"/>
      <c r="G15" s="26">
        <f t="shared" si="0"/>
        <v>0</v>
      </c>
      <c r="H15" s="133"/>
      <c r="I15" s="142"/>
      <c r="J15" s="26"/>
      <c r="K15" s="60"/>
      <c r="L15" s="61"/>
      <c r="M15" s="16"/>
    </row>
    <row r="16" spans="1:13" ht="12.75">
      <c r="A16" s="115" t="s">
        <v>4</v>
      </c>
      <c r="B16" s="133">
        <v>312</v>
      </c>
      <c r="C16" s="142">
        <v>22</v>
      </c>
      <c r="D16" s="26">
        <f aca="true" t="shared" si="1" ref="D16:D24">B16-C16</f>
        <v>290</v>
      </c>
      <c r="E16" s="141">
        <v>900</v>
      </c>
      <c r="F16" s="142">
        <v>542</v>
      </c>
      <c r="G16" s="26">
        <f t="shared" si="0"/>
        <v>358</v>
      </c>
      <c r="H16" s="133"/>
      <c r="I16" s="142"/>
      <c r="J16" s="26"/>
      <c r="K16" s="60"/>
      <c r="L16" s="61"/>
      <c r="M16" s="16"/>
    </row>
    <row r="17" spans="1:13" ht="12.75">
      <c r="A17" s="115" t="s">
        <v>5</v>
      </c>
      <c r="B17" s="133"/>
      <c r="C17" s="142"/>
      <c r="D17" s="26">
        <f t="shared" si="1"/>
        <v>0</v>
      </c>
      <c r="E17" s="141"/>
      <c r="F17" s="142"/>
      <c r="G17" s="26">
        <f t="shared" si="0"/>
        <v>0</v>
      </c>
      <c r="H17" s="133"/>
      <c r="I17" s="142"/>
      <c r="J17" s="26"/>
      <c r="K17" s="60"/>
      <c r="L17" s="61"/>
      <c r="M17" s="16"/>
    </row>
    <row r="18" spans="1:13" ht="12.75">
      <c r="A18" s="115" t="s">
        <v>6</v>
      </c>
      <c r="B18" s="133"/>
      <c r="C18" s="142"/>
      <c r="D18" s="26">
        <f t="shared" si="1"/>
        <v>0</v>
      </c>
      <c r="E18" s="141"/>
      <c r="F18" s="142"/>
      <c r="G18" s="26">
        <f t="shared" si="0"/>
        <v>0</v>
      </c>
      <c r="H18" s="133"/>
      <c r="I18" s="142"/>
      <c r="J18" s="26"/>
      <c r="K18" s="60"/>
      <c r="L18" s="61"/>
      <c r="M18" s="16"/>
    </row>
    <row r="19" spans="1:13" ht="12.75">
      <c r="A19" s="115" t="s">
        <v>7</v>
      </c>
      <c r="B19" s="133"/>
      <c r="C19" s="142"/>
      <c r="D19" s="26">
        <f t="shared" si="1"/>
        <v>0</v>
      </c>
      <c r="E19" s="141"/>
      <c r="F19" s="142"/>
      <c r="G19" s="26">
        <f t="shared" si="0"/>
        <v>0</v>
      </c>
      <c r="H19" s="133"/>
      <c r="I19" s="142"/>
      <c r="J19" s="26"/>
      <c r="K19" s="60"/>
      <c r="L19" s="61"/>
      <c r="M19" s="16"/>
    </row>
    <row r="20" spans="1:13" ht="12.75">
      <c r="A20" s="115" t="s">
        <v>12</v>
      </c>
      <c r="B20" s="133"/>
      <c r="C20" s="142"/>
      <c r="D20" s="26">
        <f t="shared" si="1"/>
        <v>0</v>
      </c>
      <c r="E20" s="141"/>
      <c r="F20" s="142"/>
      <c r="G20" s="26">
        <f t="shared" si="0"/>
        <v>0</v>
      </c>
      <c r="H20" s="133"/>
      <c r="I20" s="142"/>
      <c r="J20" s="26"/>
      <c r="K20" s="60"/>
      <c r="L20" s="61"/>
      <c r="M20" s="16"/>
    </row>
    <row r="21" spans="1:13" ht="12.75">
      <c r="A21" s="115" t="s">
        <v>11</v>
      </c>
      <c r="B21" s="133"/>
      <c r="C21" s="142"/>
      <c r="D21" s="26">
        <f t="shared" si="1"/>
        <v>0</v>
      </c>
      <c r="E21" s="141"/>
      <c r="F21" s="142"/>
      <c r="G21" s="26">
        <f t="shared" si="0"/>
        <v>0</v>
      </c>
      <c r="H21" s="143">
        <v>964</v>
      </c>
      <c r="I21" s="144">
        <v>877</v>
      </c>
      <c r="J21" s="26">
        <f>H21-I21</f>
        <v>87</v>
      </c>
      <c r="K21" s="60"/>
      <c r="L21" s="61"/>
      <c r="M21" s="16"/>
    </row>
    <row r="22" spans="1:13" ht="12.75">
      <c r="A22" s="115" t="s">
        <v>8</v>
      </c>
      <c r="B22" s="133"/>
      <c r="C22" s="142"/>
      <c r="D22" s="26">
        <f t="shared" si="1"/>
        <v>0</v>
      </c>
      <c r="E22" s="141"/>
      <c r="F22" s="142"/>
      <c r="G22" s="26">
        <f t="shared" si="0"/>
        <v>0</v>
      </c>
      <c r="H22" s="133"/>
      <c r="I22" s="142"/>
      <c r="J22" s="26"/>
      <c r="K22" s="60"/>
      <c r="L22" s="61"/>
      <c r="M22" s="16"/>
    </row>
    <row r="23" spans="1:13" ht="12.75">
      <c r="A23" s="115" t="s">
        <v>9</v>
      </c>
      <c r="B23" s="133">
        <v>805</v>
      </c>
      <c r="C23" s="142">
        <v>625</v>
      </c>
      <c r="D23" s="26">
        <f t="shared" si="1"/>
        <v>180</v>
      </c>
      <c r="E23" s="141">
        <v>175</v>
      </c>
      <c r="F23" s="142">
        <v>175</v>
      </c>
      <c r="G23" s="26">
        <f t="shared" si="0"/>
        <v>0</v>
      </c>
      <c r="H23" s="133"/>
      <c r="I23" s="142"/>
      <c r="J23" s="26"/>
      <c r="K23" s="60"/>
      <c r="L23" s="61"/>
      <c r="M23" s="16"/>
    </row>
    <row r="24" spans="1:13" ht="13.5" thickBot="1">
      <c r="A24" s="119" t="s">
        <v>10</v>
      </c>
      <c r="B24" s="134">
        <v>252</v>
      </c>
      <c r="C24" s="145">
        <v>201</v>
      </c>
      <c r="D24" s="26">
        <f t="shared" si="1"/>
        <v>51</v>
      </c>
      <c r="E24" s="146"/>
      <c r="F24" s="145"/>
      <c r="G24" s="26">
        <f t="shared" si="0"/>
        <v>0</v>
      </c>
      <c r="H24" s="134"/>
      <c r="I24" s="145"/>
      <c r="J24" s="27"/>
      <c r="K24" s="60"/>
      <c r="L24" s="61"/>
      <c r="M24" s="16"/>
    </row>
    <row r="25" spans="1:13" ht="13.5" thickBot="1">
      <c r="A25" s="75" t="s">
        <v>19</v>
      </c>
      <c r="B25" s="147">
        <f>SUM(B12:B24)</f>
        <v>1419</v>
      </c>
      <c r="C25" s="148">
        <f>SUM(C12:C24)</f>
        <v>848</v>
      </c>
      <c r="D25" s="37">
        <f>SUM(D15:D24)</f>
        <v>571</v>
      </c>
      <c r="E25" s="149">
        <f aca="true" t="shared" si="2" ref="E25:J25">SUM(E12:E24)</f>
        <v>1692</v>
      </c>
      <c r="F25" s="148">
        <f t="shared" si="2"/>
        <v>1317</v>
      </c>
      <c r="G25" s="37">
        <f t="shared" si="2"/>
        <v>375</v>
      </c>
      <c r="H25" s="147">
        <f t="shared" si="2"/>
        <v>964</v>
      </c>
      <c r="I25" s="148">
        <f t="shared" si="2"/>
        <v>877</v>
      </c>
      <c r="J25" s="37">
        <f t="shared" si="2"/>
        <v>87</v>
      </c>
      <c r="K25" s="60"/>
      <c r="L25" s="61"/>
      <c r="M25" s="16"/>
    </row>
    <row r="26" spans="11:13" ht="12.75">
      <c r="K26" s="60"/>
      <c r="L26" s="61"/>
      <c r="M26" s="16"/>
    </row>
    <row r="27" spans="1:13" ht="12.75">
      <c r="A27" s="79" t="s">
        <v>183</v>
      </c>
      <c r="B27" s="79"/>
      <c r="C27" s="79"/>
      <c r="D27" s="79"/>
      <c r="E27" s="79"/>
      <c r="F27" s="79"/>
      <c r="G27" s="79"/>
      <c r="H27" s="79"/>
      <c r="I27" s="79"/>
      <c r="J27" s="79"/>
      <c r="K27" s="55"/>
      <c r="L27" s="1"/>
      <c r="M27" s="1"/>
    </row>
    <row r="28" spans="1:13" ht="12.75">
      <c r="A28" s="76" t="s">
        <v>184</v>
      </c>
      <c r="B28" s="77"/>
      <c r="C28" s="77"/>
      <c r="D28" s="77"/>
      <c r="E28" s="77"/>
      <c r="F28" s="77"/>
      <c r="G28" s="77"/>
      <c r="H28" s="77"/>
      <c r="I28" s="77"/>
      <c r="J28" s="77"/>
      <c r="K28" s="1"/>
      <c r="L28" s="1"/>
      <c r="M28" s="1"/>
    </row>
    <row r="29" spans="1:13" ht="12.75">
      <c r="A29" s="76" t="s">
        <v>185</v>
      </c>
      <c r="B29" s="77"/>
      <c r="C29" s="77"/>
      <c r="D29" s="77"/>
      <c r="E29" s="77"/>
      <c r="F29" s="77"/>
      <c r="G29" s="77"/>
      <c r="H29" s="77"/>
      <c r="I29" s="77"/>
      <c r="J29" s="77"/>
      <c r="K29" s="1"/>
      <c r="L29" s="1"/>
      <c r="M29" s="1"/>
    </row>
    <row r="30" spans="1:13" ht="12.75">
      <c r="A30" s="77"/>
      <c r="B30" s="76" t="s">
        <v>186</v>
      </c>
      <c r="C30" s="76"/>
      <c r="D30" s="76"/>
      <c r="E30" s="76"/>
      <c r="F30" s="76"/>
      <c r="G30" s="76"/>
      <c r="H30" s="76"/>
      <c r="I30" s="76"/>
      <c r="J30" s="76"/>
      <c r="K30" s="55"/>
      <c r="L30" s="55"/>
      <c r="M30" s="55"/>
    </row>
    <row r="31" spans="1:13" ht="12.75">
      <c r="A31" s="77"/>
      <c r="B31" s="76" t="s">
        <v>187</v>
      </c>
      <c r="C31" s="77"/>
      <c r="D31" s="77"/>
      <c r="E31" s="77"/>
      <c r="F31" s="77"/>
      <c r="G31" s="77"/>
      <c r="H31" s="77"/>
      <c r="I31" s="77"/>
      <c r="J31" s="77"/>
      <c r="K31" s="1"/>
      <c r="L31" s="1"/>
      <c r="M31" s="1"/>
    </row>
    <row r="32" spans="1:13" ht="12.75">
      <c r="A32" s="77"/>
      <c r="B32" s="76" t="s">
        <v>188</v>
      </c>
      <c r="C32" s="77"/>
      <c r="D32" s="77"/>
      <c r="E32" s="78"/>
      <c r="F32" s="78"/>
      <c r="G32" s="78"/>
      <c r="H32" s="78"/>
      <c r="I32" s="78"/>
      <c r="J32" s="78"/>
      <c r="K32" s="15"/>
      <c r="L32" s="15"/>
      <c r="M32" s="15"/>
    </row>
    <row r="33" spans="1:13" ht="12.75">
      <c r="A33" s="77"/>
      <c r="B33" s="77"/>
      <c r="C33" s="77"/>
      <c r="D33" s="77"/>
      <c r="E33" s="78"/>
      <c r="F33" s="78"/>
      <c r="G33" s="78"/>
      <c r="H33" s="78"/>
      <c r="I33" s="78"/>
      <c r="J33" s="78"/>
      <c r="K33" s="1"/>
      <c r="L33" s="1"/>
      <c r="M33" s="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L24" sqref="L24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7.25390625" style="0" customWidth="1"/>
    <col min="4" max="4" width="7.875" style="0" customWidth="1"/>
    <col min="5" max="5" width="7.75390625" style="0" customWidth="1"/>
    <col min="6" max="6" width="7.125" style="0" customWidth="1"/>
    <col min="7" max="7" width="8.25390625" style="0" customWidth="1"/>
    <col min="8" max="8" width="7.75390625" style="0" customWidth="1"/>
    <col min="9" max="9" width="7.375" style="0" customWidth="1"/>
    <col min="10" max="10" width="8.00390625" style="0" customWidth="1"/>
    <col min="11" max="11" width="7.375" style="0" customWidth="1"/>
    <col min="12" max="12" width="7.25390625" style="0" customWidth="1"/>
    <col min="13" max="13" width="7.875" style="0" customWidth="1"/>
    <col min="15" max="15" width="7.375" style="0" customWidth="1"/>
    <col min="16" max="16" width="7.75390625" style="0" customWidth="1"/>
  </cols>
  <sheetData>
    <row r="1" spans="1:16" ht="12.7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P1" t="s">
        <v>189</v>
      </c>
    </row>
    <row r="2" ht="12.75">
      <c r="A2" s="53" t="s">
        <v>190</v>
      </c>
    </row>
    <row r="3" spans="1:16" ht="13.5" thickBot="1">
      <c r="A3" s="53"/>
      <c r="P3" t="s">
        <v>57</v>
      </c>
    </row>
    <row r="4" spans="1:16" ht="13.5" thickBot="1">
      <c r="A4" s="109"/>
      <c r="B4" s="46"/>
      <c r="C4" s="51"/>
      <c r="D4" s="51"/>
      <c r="E4" s="51" t="s">
        <v>191</v>
      </c>
      <c r="F4" s="51"/>
      <c r="G4" s="51"/>
      <c r="H4" s="51"/>
      <c r="I4" s="51"/>
      <c r="J4" s="51"/>
      <c r="K4" s="51"/>
      <c r="L4" s="51"/>
      <c r="M4" s="52"/>
      <c r="N4" s="46" t="s">
        <v>192</v>
      </c>
      <c r="O4" s="51"/>
      <c r="P4" s="52"/>
    </row>
    <row r="5" spans="1:16" ht="13.5" thickBot="1">
      <c r="A5" s="5"/>
      <c r="B5" s="3" t="s">
        <v>193</v>
      </c>
      <c r="C5" s="110"/>
      <c r="D5" s="4"/>
      <c r="E5" s="3" t="s">
        <v>194</v>
      </c>
      <c r="F5" s="110" t="s">
        <v>195</v>
      </c>
      <c r="G5" s="4"/>
      <c r="H5" s="3" t="s">
        <v>196</v>
      </c>
      <c r="I5" s="110"/>
      <c r="J5" s="4"/>
      <c r="K5" s="3" t="s">
        <v>197</v>
      </c>
      <c r="L5" s="110"/>
      <c r="M5" s="4"/>
      <c r="N5" s="3" t="s">
        <v>198</v>
      </c>
      <c r="O5" s="110"/>
      <c r="P5" s="4"/>
    </row>
    <row r="6" spans="1:16" ht="12.75">
      <c r="A6" s="5"/>
      <c r="B6" s="120" t="s">
        <v>13</v>
      </c>
      <c r="C6" s="121" t="s">
        <v>14</v>
      </c>
      <c r="D6" s="122" t="s">
        <v>16</v>
      </c>
      <c r="E6" s="150" t="s">
        <v>13</v>
      </c>
      <c r="F6" s="151" t="s">
        <v>14</v>
      </c>
      <c r="G6" s="152" t="s">
        <v>16</v>
      </c>
      <c r="H6" s="153" t="s">
        <v>13</v>
      </c>
      <c r="I6" s="154" t="s">
        <v>22</v>
      </c>
      <c r="J6" s="155" t="s">
        <v>16</v>
      </c>
      <c r="K6" s="153" t="s">
        <v>13</v>
      </c>
      <c r="L6" s="154" t="s">
        <v>22</v>
      </c>
      <c r="M6" s="155" t="s">
        <v>16</v>
      </c>
      <c r="N6" s="153" t="s">
        <v>13</v>
      </c>
      <c r="O6" s="154" t="s">
        <v>22</v>
      </c>
      <c r="P6" s="155" t="s">
        <v>16</v>
      </c>
    </row>
    <row r="7" spans="1:16" ht="12.75">
      <c r="A7" s="7" t="s">
        <v>0</v>
      </c>
      <c r="B7" s="116">
        <v>35</v>
      </c>
      <c r="C7" s="117">
        <v>20</v>
      </c>
      <c r="D7" s="118">
        <v>15</v>
      </c>
      <c r="E7" s="156"/>
      <c r="F7" s="137"/>
      <c r="G7" s="138"/>
      <c r="H7" s="156"/>
      <c r="I7" s="137"/>
      <c r="J7" s="138"/>
      <c r="K7" s="116"/>
      <c r="L7" s="117"/>
      <c r="M7" s="118"/>
      <c r="N7" s="116"/>
      <c r="O7" s="117"/>
      <c r="P7" s="118"/>
    </row>
    <row r="8" spans="1:16" ht="12.75">
      <c r="A8" s="7" t="s">
        <v>1</v>
      </c>
      <c r="B8" s="116"/>
      <c r="C8" s="117"/>
      <c r="D8" s="118"/>
      <c r="E8" s="116">
        <v>150</v>
      </c>
      <c r="F8" s="117">
        <v>123.7</v>
      </c>
      <c r="G8" s="118">
        <f>E8-F8</f>
        <v>26.299999999999997</v>
      </c>
      <c r="H8" s="116">
        <v>256</v>
      </c>
      <c r="I8" s="117">
        <v>233.4</v>
      </c>
      <c r="J8" s="118">
        <f>H8-I8</f>
        <v>22.599999999999994</v>
      </c>
      <c r="K8" s="116"/>
      <c r="L8" s="117"/>
      <c r="M8" s="118"/>
      <c r="N8" s="116">
        <v>112</v>
      </c>
      <c r="O8" s="117">
        <v>129.6</v>
      </c>
      <c r="P8" s="118">
        <f>N8-O8</f>
        <v>-17.599999999999994</v>
      </c>
    </row>
    <row r="9" spans="1:16" ht="12.75">
      <c r="A9" s="7" t="s">
        <v>2</v>
      </c>
      <c r="B9" s="116"/>
      <c r="C9" s="117"/>
      <c r="D9" s="118"/>
      <c r="E9" s="116"/>
      <c r="F9" s="117"/>
      <c r="G9" s="118">
        <f aca="true" t="shared" si="0" ref="G9:G16">E9-F9</f>
        <v>0</v>
      </c>
      <c r="H9" s="116">
        <v>60</v>
      </c>
      <c r="I9" s="117">
        <v>58</v>
      </c>
      <c r="J9" s="118">
        <f aca="true" t="shared" si="1" ref="J9:J17">H9-I9</f>
        <v>2</v>
      </c>
      <c r="K9" s="116"/>
      <c r="L9" s="117"/>
      <c r="M9" s="118"/>
      <c r="N9" s="116"/>
      <c r="O9" s="117"/>
      <c r="P9" s="118">
        <f aca="true" t="shared" si="2" ref="P9:P18">N9-O9</f>
        <v>0</v>
      </c>
    </row>
    <row r="10" spans="1:16" ht="12.75">
      <c r="A10" s="7" t="s">
        <v>3</v>
      </c>
      <c r="B10" s="116"/>
      <c r="C10" s="117"/>
      <c r="D10" s="118"/>
      <c r="E10" s="116"/>
      <c r="F10" s="117"/>
      <c r="G10" s="118">
        <f t="shared" si="0"/>
        <v>0</v>
      </c>
      <c r="H10" s="116">
        <v>239</v>
      </c>
      <c r="I10" s="117">
        <v>131.6</v>
      </c>
      <c r="J10" s="118">
        <f t="shared" si="1"/>
        <v>107.4</v>
      </c>
      <c r="K10" s="116"/>
      <c r="L10" s="117"/>
      <c r="M10" s="118"/>
      <c r="N10" s="116">
        <v>56</v>
      </c>
      <c r="O10" s="117">
        <v>24</v>
      </c>
      <c r="P10" s="118">
        <f t="shared" si="2"/>
        <v>32</v>
      </c>
    </row>
    <row r="11" spans="1:16" ht="12.75">
      <c r="A11" s="7" t="s">
        <v>4</v>
      </c>
      <c r="B11" s="116"/>
      <c r="C11" s="117"/>
      <c r="D11" s="118"/>
      <c r="E11" s="116">
        <v>300</v>
      </c>
      <c r="F11" s="117">
        <v>7.3</v>
      </c>
      <c r="G11" s="118">
        <f t="shared" si="0"/>
        <v>292.7</v>
      </c>
      <c r="H11" s="116">
        <v>378</v>
      </c>
      <c r="I11" s="117">
        <v>97</v>
      </c>
      <c r="J11" s="118">
        <f t="shared" si="1"/>
        <v>281</v>
      </c>
      <c r="K11" s="116"/>
      <c r="L11" s="117"/>
      <c r="M11" s="118"/>
      <c r="N11" s="116"/>
      <c r="O11" s="117"/>
      <c r="P11" s="118">
        <f t="shared" si="2"/>
        <v>0</v>
      </c>
    </row>
    <row r="12" spans="1:16" ht="12.75">
      <c r="A12" s="7" t="s">
        <v>5</v>
      </c>
      <c r="B12" s="116"/>
      <c r="C12" s="117"/>
      <c r="D12" s="118"/>
      <c r="E12" s="116">
        <v>290</v>
      </c>
      <c r="F12" s="117">
        <v>235.6</v>
      </c>
      <c r="G12" s="118">
        <f t="shared" si="0"/>
        <v>54.400000000000006</v>
      </c>
      <c r="H12" s="116">
        <v>535</v>
      </c>
      <c r="I12" s="117">
        <v>443</v>
      </c>
      <c r="J12" s="118">
        <f t="shared" si="1"/>
        <v>92</v>
      </c>
      <c r="K12" s="116">
        <v>290</v>
      </c>
      <c r="L12" s="117">
        <v>289.3</v>
      </c>
      <c r="M12" s="118">
        <f aca="true" t="shared" si="3" ref="M12:M17">K12-L12</f>
        <v>0.6999999999999886</v>
      </c>
      <c r="N12" s="116"/>
      <c r="O12" s="117"/>
      <c r="P12" s="118">
        <f t="shared" si="2"/>
        <v>0</v>
      </c>
    </row>
    <row r="13" spans="1:16" ht="12.75">
      <c r="A13" s="7" t="s">
        <v>6</v>
      </c>
      <c r="B13" s="116"/>
      <c r="C13" s="117"/>
      <c r="D13" s="118"/>
      <c r="E13" s="116">
        <v>110</v>
      </c>
      <c r="F13" s="117">
        <v>101.5</v>
      </c>
      <c r="G13" s="118">
        <f t="shared" si="0"/>
        <v>8.5</v>
      </c>
      <c r="H13" s="116">
        <v>328</v>
      </c>
      <c r="I13" s="117">
        <v>249.8</v>
      </c>
      <c r="J13" s="118">
        <f t="shared" si="1"/>
        <v>78.19999999999999</v>
      </c>
      <c r="K13" s="116">
        <v>40</v>
      </c>
      <c r="L13" s="117">
        <v>40</v>
      </c>
      <c r="M13" s="118">
        <f t="shared" si="3"/>
        <v>0</v>
      </c>
      <c r="N13" s="116">
        <v>110</v>
      </c>
      <c r="O13" s="117">
        <v>101</v>
      </c>
      <c r="P13" s="118">
        <f t="shared" si="2"/>
        <v>9</v>
      </c>
    </row>
    <row r="14" spans="1:16" ht="12.75">
      <c r="A14" s="7" t="s">
        <v>7</v>
      </c>
      <c r="B14" s="116">
        <v>128</v>
      </c>
      <c r="C14" s="117">
        <v>3</v>
      </c>
      <c r="D14" s="118">
        <v>125</v>
      </c>
      <c r="E14" s="116">
        <v>60</v>
      </c>
      <c r="F14" s="117">
        <v>24.5</v>
      </c>
      <c r="G14" s="118">
        <f t="shared" si="0"/>
        <v>35.5</v>
      </c>
      <c r="H14" s="116"/>
      <c r="I14" s="117"/>
      <c r="J14" s="118">
        <f t="shared" si="1"/>
        <v>0</v>
      </c>
      <c r="K14" s="116"/>
      <c r="L14" s="117"/>
      <c r="M14" s="118">
        <f t="shared" si="3"/>
        <v>0</v>
      </c>
      <c r="N14" s="116">
        <v>12</v>
      </c>
      <c r="O14" s="117">
        <v>0</v>
      </c>
      <c r="P14" s="118">
        <f t="shared" si="2"/>
        <v>12</v>
      </c>
    </row>
    <row r="15" spans="1:16" ht="12.75">
      <c r="A15" s="7" t="s">
        <v>12</v>
      </c>
      <c r="B15" s="116"/>
      <c r="C15" s="117"/>
      <c r="D15" s="118"/>
      <c r="E15" s="116"/>
      <c r="F15" s="117"/>
      <c r="G15" s="118">
        <f t="shared" si="0"/>
        <v>0</v>
      </c>
      <c r="H15" s="116"/>
      <c r="I15" s="117"/>
      <c r="J15" s="118">
        <f t="shared" si="1"/>
        <v>0</v>
      </c>
      <c r="K15" s="116"/>
      <c r="L15" s="117"/>
      <c r="M15" s="118">
        <f t="shared" si="3"/>
        <v>0</v>
      </c>
      <c r="N15" s="116"/>
      <c r="O15" s="117"/>
      <c r="P15" s="118">
        <f t="shared" si="2"/>
        <v>0</v>
      </c>
    </row>
    <row r="16" spans="1:16" ht="12.75">
      <c r="A16" s="7" t="s">
        <v>11</v>
      </c>
      <c r="B16" s="116"/>
      <c r="C16" s="117"/>
      <c r="D16" s="118"/>
      <c r="E16" s="116"/>
      <c r="F16" s="117"/>
      <c r="G16" s="118">
        <f t="shared" si="0"/>
        <v>0</v>
      </c>
      <c r="H16" s="116"/>
      <c r="I16" s="117"/>
      <c r="J16" s="118">
        <f t="shared" si="1"/>
        <v>0</v>
      </c>
      <c r="K16" s="116"/>
      <c r="L16" s="117"/>
      <c r="M16" s="118">
        <f t="shared" si="3"/>
        <v>0</v>
      </c>
      <c r="N16" s="116"/>
      <c r="O16" s="117"/>
      <c r="P16" s="118">
        <f t="shared" si="2"/>
        <v>0</v>
      </c>
    </row>
    <row r="17" spans="1:16" ht="12.75">
      <c r="A17" s="7" t="s">
        <v>8</v>
      </c>
      <c r="B17" s="116"/>
      <c r="C17" s="117"/>
      <c r="D17" s="118"/>
      <c r="E17" s="116"/>
      <c r="F17" s="117"/>
      <c r="G17" s="118"/>
      <c r="H17" s="116"/>
      <c r="I17" s="117"/>
      <c r="J17" s="118">
        <f t="shared" si="1"/>
        <v>0</v>
      </c>
      <c r="K17" s="116"/>
      <c r="L17" s="117"/>
      <c r="M17" s="118">
        <f t="shared" si="3"/>
        <v>0</v>
      </c>
      <c r="N17" s="116"/>
      <c r="O17" s="117"/>
      <c r="P17" s="118">
        <f t="shared" si="2"/>
        <v>0</v>
      </c>
    </row>
    <row r="18" spans="1:16" ht="12.75">
      <c r="A18" s="7" t="s">
        <v>9</v>
      </c>
      <c r="B18" s="116"/>
      <c r="C18" s="117"/>
      <c r="D18" s="118"/>
      <c r="E18" s="116"/>
      <c r="F18" s="117"/>
      <c r="G18" s="118"/>
      <c r="H18" s="116"/>
      <c r="I18" s="117"/>
      <c r="J18" s="118"/>
      <c r="K18" s="116"/>
      <c r="L18" s="117"/>
      <c r="M18" s="118"/>
      <c r="N18" s="116"/>
      <c r="O18" s="117"/>
      <c r="P18" s="118">
        <f t="shared" si="2"/>
        <v>0</v>
      </c>
    </row>
    <row r="19" spans="1:16" ht="13.5" thickBot="1">
      <c r="A19" s="8" t="s">
        <v>10</v>
      </c>
      <c r="B19" s="116"/>
      <c r="C19" s="117"/>
      <c r="D19" s="118"/>
      <c r="E19" s="116"/>
      <c r="F19" s="117"/>
      <c r="G19" s="118"/>
      <c r="H19" s="116"/>
      <c r="I19" s="117"/>
      <c r="J19" s="118"/>
      <c r="K19" s="116"/>
      <c r="L19" s="117"/>
      <c r="M19" s="118"/>
      <c r="N19" s="116"/>
      <c r="O19" s="117"/>
      <c r="P19" s="118"/>
    </row>
    <row r="20" spans="1:16" ht="13.5" thickBot="1">
      <c r="A20" s="46" t="s">
        <v>19</v>
      </c>
      <c r="B20" s="157">
        <f>SUM(B7:B19)</f>
        <v>163</v>
      </c>
      <c r="C20" s="158">
        <f>SUM(C7:C19)</f>
        <v>23</v>
      </c>
      <c r="D20" s="159">
        <f>SUM(D7:D19)</f>
        <v>140</v>
      </c>
      <c r="E20" s="157">
        <f>SUM(E7:E19)</f>
        <v>910</v>
      </c>
      <c r="F20" s="158">
        <f>SUM(F7:F19)</f>
        <v>492.6</v>
      </c>
      <c r="G20" s="159">
        <f>SUM(G8:G19)</f>
        <v>417.4</v>
      </c>
      <c r="H20" s="157">
        <f>SUM(H7:H19)</f>
        <v>1796</v>
      </c>
      <c r="I20" s="158">
        <f>SUM(I7:I19)</f>
        <v>1212.8</v>
      </c>
      <c r="J20" s="159">
        <f>SUM(J7:J19)</f>
        <v>583.2</v>
      </c>
      <c r="K20" s="157">
        <f>SUM(K8:K19)</f>
        <v>330</v>
      </c>
      <c r="L20" s="158">
        <f>SUM(L7:L19)</f>
        <v>329.3</v>
      </c>
      <c r="M20" s="159">
        <f>SUM(M12:M19)</f>
        <v>0.6999999999999886</v>
      </c>
      <c r="N20" s="157">
        <f>SUM(N7:N19)</f>
        <v>290</v>
      </c>
      <c r="O20" s="158">
        <f>SUM(O7:O19)</f>
        <v>254.6</v>
      </c>
      <c r="P20" s="159">
        <f>SUM(P8:P19)</f>
        <v>35.400000000000006</v>
      </c>
    </row>
    <row r="21" ht="12.75">
      <c r="M21" s="15"/>
    </row>
    <row r="22" ht="12.75">
      <c r="A22" t="s">
        <v>199</v>
      </c>
    </row>
    <row r="23" ht="12.75">
      <c r="A23" t="s">
        <v>200</v>
      </c>
    </row>
    <row r="24" ht="12.75">
      <c r="A24" t="s">
        <v>201</v>
      </c>
    </row>
    <row r="25" ht="12.75">
      <c r="A25" t="s">
        <v>202</v>
      </c>
    </row>
    <row r="26" ht="12.75">
      <c r="A26" t="s">
        <v>203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holkova</dc:creator>
  <cp:keywords/>
  <dc:description/>
  <cp:lastModifiedBy>Stefan Kovalik</cp:lastModifiedBy>
  <cp:lastPrinted>2007-04-16T15:39:01Z</cp:lastPrinted>
  <dcterms:created xsi:type="dcterms:W3CDTF">2007-04-15T18:24:18Z</dcterms:created>
  <dcterms:modified xsi:type="dcterms:W3CDTF">2007-05-04T08:33:05Z</dcterms:modified>
  <cp:category/>
  <cp:version/>
  <cp:contentType/>
  <cp:contentStatus/>
</cp:coreProperties>
</file>